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DEPTO. DE INFORMACIÓN Y ESTADÍSTICA\DEPTO. DE INFORMACIÓN Y ESTADÍSTICA 2024\COCODI\EVALUACIÓN PP 2024\"/>
    </mc:Choice>
  </mc:AlternateContent>
  <xr:revisionPtr revIDLastSave="0" documentId="13_ncr:1_{41DE22C4-3A4F-4084-8D2A-209C6480E2CB}" xr6:coauthVersionLast="47" xr6:coauthVersionMax="47" xr10:uidLastSave="{00000000-0000-0000-0000-000000000000}"/>
  <bookViews>
    <workbookView xWindow="-120" yWindow="-120" windowWidth="20730" windowHeight="11040" tabRatio="695" xr2:uid="{00000000-000D-0000-FFFF-FFFF00000000}"/>
  </bookViews>
  <sheets>
    <sheet name="PDAC01" sheetId="12" r:id="rId1"/>
    <sheet name="PVIE02" sheetId="13" r:id="rId2"/>
    <sheet name="PADF05" sheetId="14" r:id="rId3"/>
    <sheet name="PADF01" sheetId="15" r:id="rId4"/>
    <sheet name="PADF02" sheetId="16" r:id="rId5"/>
    <sheet name="PADF07" sheetId="17" r:id="rId6"/>
    <sheet name="Resultado_Evaluación" sheetId="9" r:id="rId7"/>
    <sheet name="PADF12" sheetId="8" state="hidden" r:id="rId8"/>
    <sheet name="Hoja3" sheetId="10" state="hidden" r:id="rId9"/>
    <sheet name="Hoja1" sheetId="11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3">PADF01!#REF!</definedName>
    <definedName name="A" localSheetId="4">PADF02!#REF!</definedName>
    <definedName name="A" localSheetId="2">PADF05!#REF!</definedName>
    <definedName name="A" localSheetId="5">PADF07!#REF!</definedName>
    <definedName name="A" localSheetId="7">PADF12!#REF!</definedName>
    <definedName name="A" localSheetId="0">PDAC01!#REF!</definedName>
    <definedName name="A" localSheetId="1">PVIE02!#REF!</definedName>
    <definedName name="A">#REF!</definedName>
    <definedName name="agafgfg" localSheetId="3">PADF01!#REF!</definedName>
    <definedName name="agafgfg" localSheetId="4">PADF02!#REF!</definedName>
    <definedName name="agafgfg" localSheetId="2">PADF05!#REF!</definedName>
    <definedName name="agafgfg" localSheetId="5">PADF07!#REF!</definedName>
    <definedName name="agafgfg" localSheetId="7">PADF12!#REF!</definedName>
    <definedName name="agafgfg" localSheetId="0">PDAC01!#REF!</definedName>
    <definedName name="agafgfg" localSheetId="1">PVIE02!#REF!</definedName>
    <definedName name="agafgfg">#REF!</definedName>
    <definedName name="_xlnm.Print_Area" localSheetId="3">PADF01!$A$1:$J$83</definedName>
    <definedName name="_xlnm.Print_Area" localSheetId="4">PADF02!$A$1:$J$86</definedName>
    <definedName name="_xlnm.Print_Area" localSheetId="2">PADF05!$A$1:$J$83</definedName>
    <definedName name="_xlnm.Print_Area" localSheetId="5">PADF07!$A$1:$J$76</definedName>
    <definedName name="_xlnm.Print_Area" localSheetId="0">PDAC01!$A$1:$J$66</definedName>
    <definedName name="_xlnm.Print_Area" localSheetId="1">PVIE02!$A$1:$J$82</definedName>
    <definedName name="Calif" localSheetId="3">PADF01!#REF!</definedName>
    <definedName name="Calif" localSheetId="4">PADF02!#REF!</definedName>
    <definedName name="Calif" localSheetId="2">PADF05!#REF!</definedName>
    <definedName name="Calif" localSheetId="5">PADF07!#REF!</definedName>
    <definedName name="Calif" localSheetId="7">PADF12!#REF!</definedName>
    <definedName name="Calif" localSheetId="0">PDAC01!#REF!</definedName>
    <definedName name="Calif" localSheetId="1">PVIE02!#REF!</definedName>
    <definedName name="Calif">#REF!</definedName>
    <definedName name="Calificación" localSheetId="3">#REF!</definedName>
    <definedName name="Calificación" localSheetId="4">#REF!</definedName>
    <definedName name="Calificación" localSheetId="2">#REF!</definedName>
    <definedName name="Calificación" localSheetId="5">#REF!</definedName>
    <definedName name="Calificación" localSheetId="7">#REF!</definedName>
    <definedName name="Calificación" localSheetId="0">#REF!</definedName>
    <definedName name="Calificación" localSheetId="1">#REF!</definedName>
    <definedName name="Calificación">#REF!</definedName>
    <definedName name="dfjdñlfkja" localSheetId="3">PADF01!#REF!</definedName>
    <definedName name="dfjdñlfkja" localSheetId="4">PADF02!#REF!</definedName>
    <definedName name="dfjdñlfkja" localSheetId="2">PADF05!#REF!</definedName>
    <definedName name="dfjdñlfkja" localSheetId="5">PADF07!#REF!</definedName>
    <definedName name="dfjdñlfkja" localSheetId="7">PADF12!#REF!</definedName>
    <definedName name="dfjdñlfkja" localSheetId="0">PDAC01!#REF!</definedName>
    <definedName name="dfjdñlfkja" localSheetId="1">PVIE02!#REF!</definedName>
    <definedName name="dfjdñlfkja">#REF!</definedName>
    <definedName name="dfjñflkja" localSheetId="3">#REF!</definedName>
    <definedName name="dfjñflkja" localSheetId="4">#REF!</definedName>
    <definedName name="dfjñflkja" localSheetId="2">#REF!</definedName>
    <definedName name="dfjñflkja" localSheetId="5">#REF!</definedName>
    <definedName name="dfjñflkja" localSheetId="7">#REF!</definedName>
    <definedName name="dfjñflkja" localSheetId="0">#REF!</definedName>
    <definedName name="dfjñflkja" localSheetId="1">#REF!</definedName>
    <definedName name="dfjñflkja">#REF!</definedName>
    <definedName name="dkdkd" localSheetId="3">PADF01!#REF!</definedName>
    <definedName name="dkdkd" localSheetId="4">PADF02!#REF!</definedName>
    <definedName name="dkdkd" localSheetId="2">PADF05!#REF!</definedName>
    <definedName name="dkdkd" localSheetId="5">PADF07!#REF!</definedName>
    <definedName name="dkdkd" localSheetId="7">PADF12!#REF!</definedName>
    <definedName name="dkdkd" localSheetId="0">PDAC01!#REF!</definedName>
    <definedName name="dkdkd" localSheetId="1">PVIE02!#REF!</definedName>
    <definedName name="dkdkd">#REF!</definedName>
    <definedName name="fgsfgsfg" localSheetId="3">#REF!</definedName>
    <definedName name="fgsfgsfg" localSheetId="4">#REF!</definedName>
    <definedName name="fgsfgsfg" localSheetId="2">#REF!</definedName>
    <definedName name="fgsfgsfg" localSheetId="5">#REF!</definedName>
    <definedName name="fgsfgsfg" localSheetId="7">#REF!</definedName>
    <definedName name="fgsfgsfg" localSheetId="0">#REF!</definedName>
    <definedName name="fgsfgsfg" localSheetId="1">#REF!</definedName>
    <definedName name="fgsfgsfg">#REF!</definedName>
    <definedName name="fgsfgsgs" localSheetId="3">#REF!</definedName>
    <definedName name="fgsfgsgs" localSheetId="4">#REF!</definedName>
    <definedName name="fgsfgsgs" localSheetId="2">#REF!</definedName>
    <definedName name="fgsfgsgs" localSheetId="5">#REF!</definedName>
    <definedName name="fgsfgsgs" localSheetId="7">#REF!</definedName>
    <definedName name="fgsfgsgs" localSheetId="0">#REF!</definedName>
    <definedName name="fgsfgsgs" localSheetId="1">#REF!</definedName>
    <definedName name="fgsfgsgs">#REF!</definedName>
    <definedName name="gggggg" localSheetId="3">#REF!</definedName>
    <definedName name="gggggg" localSheetId="4">#REF!</definedName>
    <definedName name="gggggg" localSheetId="2">#REF!</definedName>
    <definedName name="gggggg" localSheetId="5">#REF!</definedName>
    <definedName name="gggggg" localSheetId="7">#REF!</definedName>
    <definedName name="gggggg" localSheetId="0">#REF!</definedName>
    <definedName name="gggggg" localSheetId="1">#REF!</definedName>
    <definedName name="gggggg">#REF!</definedName>
    <definedName name="gsfgsg" localSheetId="3">PADF01!#REF!</definedName>
    <definedName name="gsfgsg" localSheetId="4">PADF02!#REF!</definedName>
    <definedName name="gsfgsg" localSheetId="2">PADF05!#REF!</definedName>
    <definedName name="gsfgsg" localSheetId="5">PADF07!#REF!</definedName>
    <definedName name="gsfgsg" localSheetId="7">PADF12!#REF!</definedName>
    <definedName name="gsfgsg" localSheetId="0">PDAC01!#REF!</definedName>
    <definedName name="gsfgsg" localSheetId="1">PVIE02!#REF!</definedName>
    <definedName name="gsfgsg">#REF!</definedName>
    <definedName name="Lista" localSheetId="3">PADF01!#REF!</definedName>
    <definedName name="Lista" localSheetId="4">PADF02!#REF!</definedName>
    <definedName name="Lista" localSheetId="2">PADF05!#REF!</definedName>
    <definedName name="Lista" localSheetId="5">PADF07!#REF!</definedName>
    <definedName name="Lista" localSheetId="7">PADF12!#REF!</definedName>
    <definedName name="Lista" localSheetId="0">PDAC01!#REF!</definedName>
    <definedName name="Lista" localSheetId="1">PVIE02!#REF!</definedName>
    <definedName name="Lista">#REF!</definedName>
    <definedName name="Lista2">'[1]1'!$P$1:$P$3</definedName>
    <definedName name="Lista3" localSheetId="3">#REF!</definedName>
    <definedName name="Lista3" localSheetId="4">#REF!</definedName>
    <definedName name="Lista3" localSheetId="2">#REF!</definedName>
    <definedName name="Lista3" localSheetId="5">#REF!</definedName>
    <definedName name="Lista3" localSheetId="7">#REF!</definedName>
    <definedName name="Lista3" localSheetId="0">#REF!</definedName>
    <definedName name="Lista3" localSheetId="1">#REF!</definedName>
    <definedName name="Lista3">#REF!</definedName>
    <definedName name="tbgsgg" localSheetId="3">PADF01!#REF!</definedName>
    <definedName name="tbgsgg" localSheetId="4">PADF02!#REF!</definedName>
    <definedName name="tbgsgg" localSheetId="2">PADF05!#REF!</definedName>
    <definedName name="tbgsgg" localSheetId="5">PADF07!#REF!</definedName>
    <definedName name="tbgsgg" localSheetId="7">PADF12!#REF!</definedName>
    <definedName name="tbgsgg" localSheetId="0">PDAC01!#REF!</definedName>
    <definedName name="tbgsgg" localSheetId="1">PVIE02!#REF!</definedName>
    <definedName name="tbgsg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7" roundtripDataChecksum="tX3JfS9vwnrw0bZ3rM3lz8gfD8XqnXiu7wWfqepj7ic="/>
    </ext>
  </extLst>
</workbook>
</file>

<file path=xl/calcChain.xml><?xml version="1.0" encoding="utf-8"?>
<calcChain xmlns="http://schemas.openxmlformats.org/spreadsheetml/2006/main">
  <c r="H8" i="9" l="1"/>
  <c r="H7" i="9"/>
  <c r="H6" i="9"/>
  <c r="H5" i="9"/>
  <c r="H4" i="9"/>
  <c r="G8" i="9"/>
  <c r="G7" i="9"/>
  <c r="G6" i="9"/>
  <c r="G5" i="9"/>
  <c r="G4" i="9"/>
  <c r="F8" i="9"/>
  <c r="F7" i="9"/>
  <c r="F6" i="9"/>
  <c r="F5" i="9"/>
  <c r="F4" i="9"/>
  <c r="E8" i="9"/>
  <c r="E7" i="9"/>
  <c r="E6" i="9"/>
  <c r="E5" i="9"/>
  <c r="E4" i="9"/>
  <c r="D8" i="9"/>
  <c r="D7" i="9"/>
  <c r="D6" i="9"/>
  <c r="D5" i="9"/>
  <c r="D4" i="9"/>
  <c r="C8" i="9"/>
  <c r="C7" i="9"/>
  <c r="C6" i="9"/>
  <c r="C5" i="9"/>
  <c r="C4" i="9"/>
  <c r="I47" i="17"/>
  <c r="H47" i="17"/>
  <c r="I46" i="17"/>
  <c r="H46" i="17"/>
  <c r="I45" i="17"/>
  <c r="H45" i="17"/>
  <c r="J45" i="17" s="1"/>
  <c r="I43" i="17"/>
  <c r="H43" i="17"/>
  <c r="I42" i="17"/>
  <c r="H42" i="17"/>
  <c r="I41" i="17"/>
  <c r="H41" i="17"/>
  <c r="I40" i="17"/>
  <c r="H40" i="17"/>
  <c r="I39" i="17"/>
  <c r="H39" i="17"/>
  <c r="I38" i="17"/>
  <c r="H38" i="17"/>
  <c r="J38" i="17" s="1"/>
  <c r="I36" i="17"/>
  <c r="H36" i="17"/>
  <c r="I35" i="17"/>
  <c r="H35" i="17"/>
  <c r="I34" i="17"/>
  <c r="H34" i="17"/>
  <c r="I33" i="17"/>
  <c r="H33" i="17"/>
  <c r="I32" i="17"/>
  <c r="H32" i="17"/>
  <c r="I31" i="17"/>
  <c r="H31" i="17"/>
  <c r="I30" i="17"/>
  <c r="H30" i="17"/>
  <c r="I29" i="17"/>
  <c r="H29" i="17"/>
  <c r="I28" i="17"/>
  <c r="H28" i="17"/>
  <c r="I27" i="17"/>
  <c r="H27" i="17"/>
  <c r="I26" i="17"/>
  <c r="H26" i="17"/>
  <c r="I25" i="17"/>
  <c r="H25" i="17"/>
  <c r="J25" i="17" s="1"/>
  <c r="I23" i="17"/>
  <c r="H23" i="17"/>
  <c r="I22" i="17"/>
  <c r="H22" i="17"/>
  <c r="I21" i="17"/>
  <c r="H21" i="17"/>
  <c r="I20" i="17"/>
  <c r="H20" i="17"/>
  <c r="J20" i="17" s="1"/>
  <c r="I18" i="17"/>
  <c r="H18" i="17"/>
  <c r="I17" i="17"/>
  <c r="H17" i="17"/>
  <c r="I16" i="17"/>
  <c r="H16" i="17"/>
  <c r="I15" i="17"/>
  <c r="H15" i="17"/>
  <c r="I14" i="17"/>
  <c r="H14" i="17"/>
  <c r="I13" i="17"/>
  <c r="H13" i="17"/>
  <c r="I12" i="17"/>
  <c r="H12" i="17"/>
  <c r="I11" i="17"/>
  <c r="H11" i="17"/>
  <c r="J11" i="17" s="1"/>
  <c r="J48" i="17" s="1"/>
  <c r="I47" i="16" l="1"/>
  <c r="H47" i="16"/>
  <c r="I46" i="16"/>
  <c r="H46" i="16"/>
  <c r="I45" i="16"/>
  <c r="H45" i="16"/>
  <c r="J45" i="16" s="1"/>
  <c r="I43" i="16"/>
  <c r="H43" i="16"/>
  <c r="I42" i="16"/>
  <c r="H42" i="16"/>
  <c r="I41" i="16"/>
  <c r="H41" i="16"/>
  <c r="I40" i="16"/>
  <c r="H40" i="16"/>
  <c r="I39" i="16"/>
  <c r="H39" i="16"/>
  <c r="I38" i="16"/>
  <c r="H38" i="16"/>
  <c r="J38" i="16" s="1"/>
  <c r="I36" i="16"/>
  <c r="H36" i="16"/>
  <c r="I35" i="16"/>
  <c r="H35" i="16"/>
  <c r="I34" i="16"/>
  <c r="H34" i="16"/>
  <c r="I33" i="16"/>
  <c r="H33" i="16"/>
  <c r="I32" i="16"/>
  <c r="H32" i="16"/>
  <c r="I31" i="16"/>
  <c r="H31" i="16"/>
  <c r="I30" i="16"/>
  <c r="H30" i="16"/>
  <c r="I29" i="16"/>
  <c r="H29" i="16"/>
  <c r="I28" i="16"/>
  <c r="H28" i="16"/>
  <c r="I27" i="16"/>
  <c r="H27" i="16"/>
  <c r="I26" i="16"/>
  <c r="H26" i="16"/>
  <c r="I25" i="16"/>
  <c r="H25" i="16"/>
  <c r="J25" i="16" s="1"/>
  <c r="I23" i="16"/>
  <c r="H23" i="16"/>
  <c r="I22" i="16"/>
  <c r="H22" i="16"/>
  <c r="I21" i="16"/>
  <c r="H21" i="16"/>
  <c r="I20" i="16"/>
  <c r="H20" i="16"/>
  <c r="J20" i="16" s="1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J11" i="16" s="1"/>
  <c r="J48" i="16" s="1"/>
  <c r="I47" i="15"/>
  <c r="H47" i="15"/>
  <c r="I46" i="15"/>
  <c r="H46" i="15"/>
  <c r="I45" i="15"/>
  <c r="H45" i="15"/>
  <c r="J45" i="15" s="1"/>
  <c r="I43" i="15"/>
  <c r="H43" i="15"/>
  <c r="I42" i="15"/>
  <c r="H42" i="15"/>
  <c r="I41" i="15"/>
  <c r="H41" i="15"/>
  <c r="I40" i="15"/>
  <c r="H40" i="15"/>
  <c r="I39" i="15"/>
  <c r="H39" i="15"/>
  <c r="I38" i="15"/>
  <c r="H38" i="15"/>
  <c r="J38" i="15" s="1"/>
  <c r="I36" i="15"/>
  <c r="H36" i="15"/>
  <c r="I35" i="15"/>
  <c r="H35" i="15"/>
  <c r="I34" i="15"/>
  <c r="H34" i="15"/>
  <c r="I33" i="15"/>
  <c r="H33" i="15"/>
  <c r="I32" i="15"/>
  <c r="H32" i="15"/>
  <c r="I31" i="15"/>
  <c r="H31" i="15"/>
  <c r="I30" i="15"/>
  <c r="H30" i="15"/>
  <c r="I29" i="15"/>
  <c r="H29" i="15"/>
  <c r="I28" i="15"/>
  <c r="H28" i="15"/>
  <c r="I27" i="15"/>
  <c r="H27" i="15"/>
  <c r="I26" i="15"/>
  <c r="H26" i="15"/>
  <c r="I25" i="15"/>
  <c r="H25" i="15"/>
  <c r="J25" i="15" s="1"/>
  <c r="I23" i="15"/>
  <c r="H23" i="15"/>
  <c r="I22" i="15"/>
  <c r="H22" i="15"/>
  <c r="I21" i="15"/>
  <c r="H21" i="15"/>
  <c r="I20" i="15"/>
  <c r="H20" i="15"/>
  <c r="J20" i="15" s="1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J11" i="15" s="1"/>
  <c r="J48" i="15" s="1"/>
  <c r="I47" i="14" l="1"/>
  <c r="H47" i="14"/>
  <c r="I46" i="14"/>
  <c r="H46" i="14"/>
  <c r="I45" i="14"/>
  <c r="H45" i="14"/>
  <c r="J45" i="14" s="1"/>
  <c r="I43" i="14"/>
  <c r="H43" i="14"/>
  <c r="I42" i="14"/>
  <c r="H42" i="14"/>
  <c r="I41" i="14"/>
  <c r="H41" i="14"/>
  <c r="I40" i="14"/>
  <c r="H40" i="14"/>
  <c r="I39" i="14"/>
  <c r="H39" i="14"/>
  <c r="I38" i="14"/>
  <c r="H38" i="14"/>
  <c r="J38" i="14" s="1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J25" i="14" s="1"/>
  <c r="I23" i="14"/>
  <c r="H23" i="14"/>
  <c r="I22" i="14"/>
  <c r="H22" i="14"/>
  <c r="I21" i="14"/>
  <c r="H21" i="14"/>
  <c r="I20" i="14"/>
  <c r="H20" i="14"/>
  <c r="J20" i="14" s="1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J11" i="14" s="1"/>
  <c r="J48" i="14" s="1"/>
  <c r="I47" i="13" l="1"/>
  <c r="H47" i="13"/>
  <c r="I46" i="13"/>
  <c r="H46" i="13"/>
  <c r="I45" i="13"/>
  <c r="H45" i="13"/>
  <c r="J45" i="13" s="1"/>
  <c r="I43" i="13"/>
  <c r="H43" i="13"/>
  <c r="I42" i="13"/>
  <c r="H42" i="13"/>
  <c r="I41" i="13"/>
  <c r="H41" i="13"/>
  <c r="I40" i="13"/>
  <c r="H40" i="13"/>
  <c r="I39" i="13"/>
  <c r="H39" i="13"/>
  <c r="I38" i="13"/>
  <c r="H38" i="13"/>
  <c r="J38" i="13" s="1"/>
  <c r="I36" i="13"/>
  <c r="H36" i="13"/>
  <c r="I35" i="13"/>
  <c r="H35" i="13"/>
  <c r="I34" i="13"/>
  <c r="H34" i="13"/>
  <c r="I33" i="13"/>
  <c r="H33" i="13"/>
  <c r="I32" i="13"/>
  <c r="H32" i="13"/>
  <c r="I31" i="13"/>
  <c r="H31" i="13"/>
  <c r="I30" i="13"/>
  <c r="H30" i="13"/>
  <c r="I29" i="13"/>
  <c r="H29" i="13"/>
  <c r="I28" i="13"/>
  <c r="H28" i="13"/>
  <c r="I27" i="13"/>
  <c r="H27" i="13"/>
  <c r="I26" i="13"/>
  <c r="H26" i="13"/>
  <c r="I25" i="13"/>
  <c r="H25" i="13"/>
  <c r="J25" i="13" s="1"/>
  <c r="I23" i="13"/>
  <c r="H23" i="13"/>
  <c r="I22" i="13"/>
  <c r="H22" i="13"/>
  <c r="I21" i="13"/>
  <c r="H21" i="13"/>
  <c r="I20" i="13"/>
  <c r="H20" i="13"/>
  <c r="J20" i="13" s="1"/>
  <c r="I18" i="13"/>
  <c r="H18" i="13"/>
  <c r="I17" i="13"/>
  <c r="H17" i="13"/>
  <c r="I16" i="13"/>
  <c r="H16" i="13"/>
  <c r="I15" i="13"/>
  <c r="H15" i="13"/>
  <c r="I14" i="13"/>
  <c r="H14" i="13"/>
  <c r="I13" i="13"/>
  <c r="H13" i="13"/>
  <c r="I12" i="13"/>
  <c r="H12" i="13"/>
  <c r="I11" i="13"/>
  <c r="H11" i="13"/>
  <c r="J11" i="13" s="1"/>
  <c r="J48" i="13" s="1"/>
  <c r="I47" i="12" l="1"/>
  <c r="H47" i="12"/>
  <c r="I46" i="12"/>
  <c r="H46" i="12"/>
  <c r="I45" i="12"/>
  <c r="H45" i="12"/>
  <c r="J45" i="12" s="1"/>
  <c r="I43" i="12"/>
  <c r="H43" i="12"/>
  <c r="I42" i="12"/>
  <c r="H42" i="12"/>
  <c r="I41" i="12"/>
  <c r="H41" i="12"/>
  <c r="I40" i="12"/>
  <c r="H40" i="12"/>
  <c r="I39" i="12"/>
  <c r="H39" i="12"/>
  <c r="I38" i="12"/>
  <c r="H38" i="12"/>
  <c r="J38" i="12" s="1"/>
  <c r="I36" i="12"/>
  <c r="H36" i="12"/>
  <c r="I35" i="12"/>
  <c r="H35" i="12"/>
  <c r="I34" i="12"/>
  <c r="H34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J25" i="12" s="1"/>
  <c r="I23" i="12"/>
  <c r="H23" i="12"/>
  <c r="I22" i="12"/>
  <c r="H22" i="12"/>
  <c r="I21" i="12"/>
  <c r="H21" i="12"/>
  <c r="I20" i="12"/>
  <c r="H20" i="12"/>
  <c r="J20" i="12" s="1"/>
  <c r="I18" i="12"/>
  <c r="H18" i="12"/>
  <c r="I17" i="12"/>
  <c r="H17" i="12"/>
  <c r="I16" i="12"/>
  <c r="H16" i="12"/>
  <c r="I15" i="12"/>
  <c r="H15" i="12"/>
  <c r="I14" i="12"/>
  <c r="H14" i="12"/>
  <c r="I13" i="12"/>
  <c r="H13" i="12"/>
  <c r="I12" i="12"/>
  <c r="H12" i="12"/>
  <c r="I11" i="12"/>
  <c r="H11" i="12"/>
  <c r="J11" i="12" s="1"/>
  <c r="J48" i="12" s="1"/>
  <c r="H9" i="9" l="1"/>
  <c r="G9" i="9"/>
  <c r="F9" i="9"/>
  <c r="E9" i="9"/>
  <c r="D9" i="9"/>
  <c r="C9" i="9"/>
  <c r="I8" i="9"/>
  <c r="I7" i="9"/>
  <c r="I6" i="9"/>
  <c r="I5" i="9"/>
  <c r="I4" i="9"/>
  <c r="I47" i="8"/>
  <c r="H47" i="8"/>
  <c r="I46" i="8"/>
  <c r="H46" i="8"/>
  <c r="I45" i="8"/>
  <c r="H45" i="8"/>
  <c r="J45" i="8" s="1"/>
  <c r="I43" i="8"/>
  <c r="H43" i="8"/>
  <c r="I42" i="8"/>
  <c r="H42" i="8"/>
  <c r="I41" i="8"/>
  <c r="H41" i="8"/>
  <c r="I40" i="8"/>
  <c r="H40" i="8"/>
  <c r="I39" i="8"/>
  <c r="H39" i="8"/>
  <c r="I38" i="8"/>
  <c r="H38" i="8"/>
  <c r="J38" i="8" s="1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J25" i="8" s="1"/>
  <c r="I23" i="8"/>
  <c r="H23" i="8"/>
  <c r="I22" i="8"/>
  <c r="H22" i="8"/>
  <c r="I21" i="8"/>
  <c r="H21" i="8"/>
  <c r="I20" i="8"/>
  <c r="H20" i="8"/>
  <c r="J20" i="8" s="1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J11" i="8" s="1"/>
  <c r="J48" i="8" s="1"/>
  <c r="I9" i="9" l="1"/>
  <c r="I10" i="9"/>
</calcChain>
</file>

<file path=xl/sharedStrings.xml><?xml version="1.0" encoding="utf-8"?>
<sst xmlns="http://schemas.openxmlformats.org/spreadsheetml/2006/main" count="1731" uniqueCount="406">
  <si>
    <t>Cédula de Evaluación en materia de Control Interno con base en el  Manual Administrativo de Aplicación General</t>
  </si>
  <si>
    <t>Nombre de la Institución:</t>
  </si>
  <si>
    <t>UNIVERSIDAD TECNOLÓGICA DE LA HUASTECA HIDALGUENSE</t>
  </si>
  <si>
    <t>Nombre del Titular de la Institución:</t>
  </si>
  <si>
    <t xml:space="preserve">Miguel Ángel Acosta Salazar </t>
  </si>
  <si>
    <t>Nombre del Proceso 1 seleccionado:</t>
  </si>
  <si>
    <t>Objetivo General de la Asesoría:</t>
  </si>
  <si>
    <t>Fortalecer el Sistema de Control Interno en los Entes Públicos para proporcionar una seguridad razonable sobre la consecución de las metas y objetivos institucionales y la salvaguarda de los recursos públicos, así como para prevenir actos contrarios a la integridad.</t>
  </si>
  <si>
    <t>Fecha de la evaluación:</t>
  </si>
  <si>
    <t>Año a evaluar:</t>
  </si>
  <si>
    <t>No.</t>
  </si>
  <si>
    <t>Elemento de Control</t>
  </si>
  <si>
    <t>Áreas involucradas</t>
  </si>
  <si>
    <t>Persona Responsable
 y su cargo</t>
  </si>
  <si>
    <t>Acciones que dan cumplimiento al Elemento de Control</t>
  </si>
  <si>
    <t>Evidencia que se adjunta</t>
  </si>
  <si>
    <t>Evaluación</t>
  </si>
  <si>
    <t xml:space="preserve"> Valoración</t>
  </si>
  <si>
    <t>Nivel detectado</t>
  </si>
  <si>
    <t>Clasificación</t>
  </si>
  <si>
    <t>1.-</t>
  </si>
  <si>
    <t>AMBIENTE DE CONTROL</t>
  </si>
  <si>
    <t>Los servidores públicos de la Institución, conocen y aseguran en su área de trabajo el cumplimiento de metas y objetivos, visión y misión institucionales (Institucional).</t>
  </si>
  <si>
    <t>Todas las áreas de la UTHH</t>
  </si>
  <si>
    <t>MC Cristóbal Contreras Escobar
Dir. de Planeación y Evaluación</t>
  </si>
  <si>
    <t>*Campaña de difusión de filosofía institucional.
*Curso de inducción al personal de nuevo ingreso.
*Evaluaciones periodicas.
*Revisión por la Dirección.</t>
  </si>
  <si>
    <t>*Memorándums, captura de pantalla de redes sociales.
*Lista de asistencia.
*Resultado de la evaluación.
*Minutas.</t>
  </si>
  <si>
    <t>Los objetivos y metas institucionales derivados del plan estratégico están comunicados y asignados a los encargados de las áreas y responsables de cada uno de los procesos para su cumplimiento (Institucional).</t>
  </si>
  <si>
    <t>*Difusión del plan estratégico (PID)</t>
  </si>
  <si>
    <t>*Memorándum.</t>
  </si>
  <si>
    <t>La institución cuenta con un Comité de Ética y de Prevención de Conflictos de Interés formalmente establecido para difundir y evaluar el cumplimiento del Código de Ética y de Conducta; se cumplen con las reglas de integridad para el ejercicio de la función pública y sus lineamientos generales (Institucional).</t>
  </si>
  <si>
    <t>M.C. Juana García Morales, Directora Académica</t>
  </si>
  <si>
    <t>*Lineamientos                                                                        *Memorandums y correo electrónico                                                   * Resultados de la evaluación</t>
  </si>
  <si>
    <t>Se aplican, al menos una vez al año, encuestas de clima organizacional, se identifican áreas de oportunidad, determinan acciones de mejora, dan seguimiento y evalúan sus resultados (Institucional).</t>
  </si>
  <si>
    <t>Dirección de Administración y Finanzas</t>
  </si>
  <si>
    <t>*Se aplica encuesta de ambiente laboral.                                                        *Se elabora un plan de acción  y se da un seguimiento a través de indicadores</t>
  </si>
  <si>
    <t>*Resultados de la encuesta de ambiente laboral                                      *Plan de acción                                   *Indicadores</t>
  </si>
  <si>
    <t>La estructura organizacional define la autoridad y responsabilidad, segrega y delega funciones, delimita facultades entre el personal que autoriza, ejecuta, vigila, evalúa, registra o contabiliza las transacciones de los procesos.</t>
  </si>
  <si>
    <t>*Se cuenta con una estructura organizacional</t>
  </si>
  <si>
    <t>*Estructura Organica</t>
  </si>
  <si>
    <t>Los perfiles y descripciones de puestos están actualizados conforme a las funciones y alineados a los procesos (Institucional).</t>
  </si>
  <si>
    <t>*Se cuenta con un manual de perfiles</t>
  </si>
  <si>
    <t>*Manual de Perfiles</t>
  </si>
  <si>
    <t>El manual de organización y de procedimientos de las unidades administrativas que intervienen en los procesos está alineado a los objetivos y metas institucionales y se actualizan con base en sus atribuciones y responsabilidades establecidas en la normatividad aplicable.</t>
  </si>
  <si>
    <t>Manual de organizacion</t>
  </si>
  <si>
    <t>*Manual de organizacion</t>
  </si>
  <si>
    <t xml:space="preserve">Se opera en el proceso un mecanismo para evaluar y actualizar el control interno (políticas y procedimientos), en cada ámbito de competencia y nivel jerárquico. </t>
  </si>
  <si>
    <t xml:space="preserve">Se realiza una evaluación de procesos prioritarios 
Se elabora un programa de trabajo de control interno 
</t>
  </si>
  <si>
    <t>*Resultado de la evaluación 
*PTCI</t>
  </si>
  <si>
    <t>2.-</t>
  </si>
  <si>
    <t>ADMINISTRACIÓN DE RIESGOS</t>
  </si>
  <si>
    <t>Se aplica la metodología establecida en cumplimiento a las etapas para la Administración de Riesgos, para su identificación, descripción, evaluación, atención y seguimiento, que incluya los factores de riesgo, estrategias para administrarlos y la implementación de acciones de control.</t>
  </si>
  <si>
    <t>Se identifican riesgos y se implementan acciones</t>
  </si>
  <si>
    <t>Las actividades de control interno atienden y mitigan los riesgos identificados del proceso, que pueden afectar el logro de metas y objetivos institucionales, y éstas son ejecutadas por el servidor público facultado conforme a la normatividad.</t>
  </si>
  <si>
    <t xml:space="preserve">Mi acción de control atiende y mitiga los riesgos </t>
  </si>
  <si>
    <t>Existe un procedimiento formal que establezca la obligación de los responsables de los procesos que intervienen en la administración de riesgos.</t>
  </si>
  <si>
    <t>Se implementa la metodología de la matriz de administración de riesgos</t>
  </si>
  <si>
    <t>Matriz de Administración de Riesgos</t>
  </si>
  <si>
    <t>Se instrumentan en los procesos acciones para identificar, evaluar y dar respuesta a los riesgos de corrupción, abusos y fraudes potenciales que pudieran afectar el cumplimiento de los objetivos institucionales.</t>
  </si>
  <si>
    <t>Se implementa la metodología de la matriz de administración de riesgos que incluye los riesgos de corrupción</t>
  </si>
  <si>
    <t>3.-</t>
  </si>
  <si>
    <t>ACTIVIDADES DE CONTROL</t>
  </si>
  <si>
    <t>Se seleccionan y desarrollan actividades de control que ayudan a dar respuesta y reducir los riesgos de cada proceso, considerando los controles manuales y/o automatizados con base en el uso  de TIC´s.</t>
  </si>
  <si>
    <t>Si se tienen controles automatizados para los procesos considerados</t>
  </si>
  <si>
    <t>Se encuentran claramente definidas las actividades de control en cada proceso, para cumplir con las metas comprometidas con base en el presupuesto asignado del ejercicio fiscal.</t>
  </si>
  <si>
    <t>Se tiene el Programa Operativo Anual (POA) y se da seguimiento a las metas
Carta descriptiva</t>
  </si>
  <si>
    <t xml:space="preserve">*SIPOA
*Carta descriptiva
</t>
  </si>
  <si>
    <t>Se tienen en operación los instrumentos y mecanismos del proceso, que miden su avance, resultados y se analizan las variaciones en el cumplimiento de los objetivos y metas Institucionales</t>
  </si>
  <si>
    <t>* Evaluación programatica presupuesta
*Evaluación metas POA
*Evaluación de actividades POA</t>
  </si>
  <si>
    <t>* Resultados de las evaluaciones (programatica, metas POA y de actividades)</t>
  </si>
  <si>
    <t>Se tienen establecidos estándares de calidad, resultados, servicios o desempeño en la ejecución  de los procesos.</t>
  </si>
  <si>
    <t>Se tiene el Programa Operativo Anual y se da seguimiento a las metas</t>
  </si>
  <si>
    <t>SIPOA</t>
  </si>
  <si>
    <t>Se establecen en los procesos mecanismos para identificar y atender la causa raíz de las observaciones determinadas por las diversas instancias de fiscalización, con la finalidad de evitar  su recurrencia.</t>
  </si>
  <si>
    <t>Se elaboran acciones correctivas derivadas de las auditorías internas</t>
  </si>
  <si>
    <t>FPLE03 Acción correctiva y/o corrección</t>
  </si>
  <si>
    <t>Se identifica en los procesos la causa raíz de las debilidades de control interno determinadas, con prioridad en las de mayor importancia, a efecto de evitar su recurrencia e integrarlas a un Programa de Trabajo de Control Interno para su seguimiento y atención.</t>
  </si>
  <si>
    <t>Se realiza la evaluación de Procesos Prioritarios</t>
  </si>
  <si>
    <t>Formato CI 02. Evaluación (CI)</t>
  </si>
  <si>
    <t>Se evalúan y actualizan en los procesos las políticas, procedimientos, acciones, mecanismos e instrumentos de control.</t>
  </si>
  <si>
    <t>*PPLE01 Procedimiento de información documentada.</t>
  </si>
  <si>
    <t>PPLE01</t>
  </si>
  <si>
    <t>Las recomendaciones y acuerdos de los Comités Institucionales, relacionados con cada proceso, se atienden en tiempo y forma, conforme a su ámbito de competencia.</t>
  </si>
  <si>
    <t>Procedimiento de Revisión de la dirección, Informes de Auditorías</t>
  </si>
  <si>
    <t>Existen y operan en los procesos actividades de control desarrolladas mediante el uso de TIC's.</t>
  </si>
  <si>
    <t>Se identifican y evalúan las necesidades de utilizar TIC's en las operaciones y etapas del proceso, considerando los recursos humanos, materiales, financieros y tecnológicos que se requieren.</t>
  </si>
  <si>
    <t>En las operaciones y etapas automatizadas de los procesos se cancelan oportunamente los accesos autorizados del personal que causó baja, tanto a espacios físicos como a TIC's.</t>
  </si>
  <si>
    <t>Si se tienen procesos que cancelan oportunamente los accesos autorizados del personal que causó baja</t>
  </si>
  <si>
    <t>Se cumple con las políticas y disposiciones establecidas para la Estrategia Digital Nacional en los procesos de gobernanza, organización y de entrega, relacionados con la planeación, contratación y administración de bienes y servicios de TIC's y con la seguridad de la información  (Institucional TIC's).</t>
  </si>
  <si>
    <t>Portal de Aspirantes
Portal PODAI
RUTS</t>
  </si>
  <si>
    <t>4.-</t>
  </si>
  <si>
    <t>INFORMAR Y COMUNICAR</t>
  </si>
  <si>
    <t>Existe en cada proceso un mecanismo para generar información relevante y de calidad (accesible, correcta, actualizada, suficiente, oportuna, válida y verificable), de conformidad con las disposiciones legales y administrativas aplicables.</t>
  </si>
  <si>
    <t>Estadística Básica, Transparencia y RUTS</t>
  </si>
  <si>
    <t>Formatos de estadística básica, de transparencia y el Portal de los RUTS</t>
  </si>
  <si>
    <t>Se tiene implantado en cada proceso un mecanismo o instrumento para verificar que la elaboración de informes, respecto del logro del plan estratégico, objetivos y metas institucionales, cumplan con las políticas, lineamientos y criterios institucionales establecidos.</t>
  </si>
  <si>
    <t>Acta de las Juntas de Consejo Directivo
Informe de auditorias del SGI internas y externas
Informe de Auditorias de Matrícula</t>
  </si>
  <si>
    <t>Dentro del sistema de información se genera de manera oportuna, suficiente y confiable, información sobre el estado de la situación contable y programático-presupuestal del proceso.</t>
  </si>
  <si>
    <t>Sistema de armonización Contable (SAACG)</t>
  </si>
  <si>
    <t>Estados Financieros y Balanza de Comprobación, Evaluación programática presupuestal,</t>
  </si>
  <si>
    <t>Se cuenta con el registro de acuerdos y compromisos, correspondientes a los procesos, aprobados en las reuniones del Órgano de Gobierno, de Comités Institucionales y de grupos de alta dirección, así como de su seguimiento, a fin de que se cumplan en tiempo y forma.</t>
  </si>
  <si>
    <t>Se tiene implantado un mecanismo específico para el registro, análisis y atención oportuna y suficiente de quejas y denuncias (Institucional).</t>
  </si>
  <si>
    <t>IPLE03 Instrucción de trabajo para atención de quejas</t>
  </si>
  <si>
    <t>FPLE10 Formato de quejas y/o denuncias</t>
  </si>
  <si>
    <t>Se cuenta con un sistema de Información que de manera integral, oportuna y confiable permite a la alta dirección y, en su caso, al Órgano de Gobierno realizar seguimientos y tomar decisiones (Institucional).</t>
  </si>
  <si>
    <t>Sistema Integral de Información SII</t>
  </si>
  <si>
    <t>5.-</t>
  </si>
  <si>
    <t>SUPERVISIÓN Y MEJORA CONTINUA</t>
  </si>
  <si>
    <t>Se realizan las acciones correctivas y preventivas que contribuyen a la eficiencia y eficacia de las operaciones, así como la supervisión permanente de los cinco componentes de control interno.</t>
  </si>
  <si>
    <t>PPLE02 Procedimiento de Corrección, Acción correctiva y/o Oportunidad de Mejora</t>
  </si>
  <si>
    <t>Los resultados de las auditorías de instancias fiscalizadoras de cumplimiento, de riesgos, de funciones, evaluaciones y de seguridad sobre Tecnologías de la Información, se utilizan para retroalimentar a cada uno de los responsables y mejorar el proceso.</t>
  </si>
  <si>
    <t>Se realizan auditorias de fiscalización</t>
  </si>
  <si>
    <t>Se llevan a cabo evaluaciones del control interno de los procesos sustantivos y administrativos por parte del Titular y la Administración, Órgano Fiscalizador o de una instancia independiente para determinar la suficiencia y efectividad de los controles establecidos.</t>
  </si>
  <si>
    <t>Se realizan las evaluaciones de control interno tal como lo establece el acuerdo gubernamental por el que se emiten las disposiciones y el manual administrativo de aplicación estatal en materia de control interno para el estado de Hidalgo.</t>
  </si>
  <si>
    <t>Formato CI 02</t>
  </si>
  <si>
    <t>TOTAL</t>
  </si>
  <si>
    <t>Coordinador de Control Interno: MC CRISTÓBAL CONTRERAS ESCOBAR</t>
  </si>
  <si>
    <t>Firma:</t>
  </si>
  <si>
    <t>Enlace de Control Interno: MDC JULISSA FLORES SÁNCHEZ</t>
  </si>
  <si>
    <t>Criterios</t>
  </si>
  <si>
    <t>Están definidas pero no documentadas y autorizadas</t>
  </si>
  <si>
    <t>Están definidas y operando</t>
  </si>
  <si>
    <t>Están documentadas autorizadas; y operando</t>
  </si>
  <si>
    <t>Puntuación</t>
  </si>
  <si>
    <t>Estatus</t>
  </si>
  <si>
    <t>Inicial</t>
  </si>
  <si>
    <t>Avanzado</t>
  </si>
  <si>
    <t>Óptimo</t>
  </si>
  <si>
    <t xml:space="preserve">Lista </t>
  </si>
  <si>
    <t>BAJO</t>
  </si>
  <si>
    <t>MEDIO</t>
  </si>
  <si>
    <t>ALTO</t>
  </si>
  <si>
    <t xml:space="preserve">PDAC01 Procedimiento para la planeación cuatrimestral. </t>
  </si>
  <si>
    <t>Dirección Académica</t>
  </si>
  <si>
    <t>PODAI</t>
  </si>
  <si>
    <t>Se da seguimiento a los acuerdos de la Revisión por la dirección del Sistema de Gestión Integral, Informes de auditorías</t>
  </si>
  <si>
    <t>Portal PODAI                                                    Portal de aspirantes                                                          RUTS</t>
  </si>
  <si>
    <t>Portal PODAI                                                                                                            RUTS</t>
  </si>
  <si>
    <t>* Reuniones de las Juntas de Consejo Directivo, 
* Auditorias del SGI internas y externas
*Auditorias de Matrícula</t>
  </si>
  <si>
    <t>Elaboración de actas de las 
Juntas de Consejo Directivo y Actas de reuniones de revisión de la dirección</t>
  </si>
  <si>
    <t>Acta de las Juntas de Consejo Directivo, Actas de reuniones de revisión de la dirección</t>
  </si>
  <si>
    <t>PVIE02 Procedimiento de educación continua</t>
  </si>
  <si>
    <t xml:space="preserve">Educación Continua </t>
  </si>
  <si>
    <t>*Los controles del proceso se llevan a cabo de manera manual</t>
  </si>
  <si>
    <t>*FVIE16,FVIE17,FVIE18,FVIE19,FVIE20,FVIE22,FVIE23,FVIE24,FVIE25,FVIE29</t>
  </si>
  <si>
    <t>*Metas POA</t>
  </si>
  <si>
    <t>*Se elaboran acciones correctivas detectadas en auditorias internas y externas</t>
  </si>
  <si>
    <t>*FPLE03 Accion correctiva y/o correcion</t>
  </si>
  <si>
    <t>*Se realiza la evaluacion de procesos prioritarios</t>
  </si>
  <si>
    <t>PVIE02 Procedimiento de Educación Continua</t>
  </si>
  <si>
    <t>* Sistematización del pago de servicios de educacion continua</t>
  </si>
  <si>
    <t xml:space="preserve">*memorandum </t>
  </si>
  <si>
    <t>* Sistema Integral de Información SII</t>
  </si>
  <si>
    <t>* RUTS</t>
  </si>
  <si>
    <t>*Transparencia
* ITAR
* RUTS
* Indicadores</t>
  </si>
  <si>
    <t>* Formatos de transparencia
* Formatos de ITAR
* Portal de los RUTS
* Portal de los Indicadores</t>
  </si>
  <si>
    <t>* Juntas de Consejo Directivo
* Auditorias del SGI internas y externas</t>
  </si>
  <si>
    <t>* Acta de las Juntas de Consejo Directivo
* Informe de auditorias del SGI internas y externas</t>
  </si>
  <si>
    <t>* Sistema de armonización Contable (SAACG)</t>
  </si>
  <si>
    <t xml:space="preserve">Estados Financieros y Balanza de Comprobación, Evaluación programática presupuestal, </t>
  </si>
  <si>
    <t>* IPLE03 Instrucción de trabajo para atención de quejas</t>
  </si>
  <si>
    <t>* FPLE10 Formato de quejas y/o denuncias</t>
  </si>
  <si>
    <t>* PPLE02 Procedimiento de Corrección, Acción correctiva y/o Oportunidad de Mejora</t>
  </si>
  <si>
    <t>* FPLE03 Acción correctiva y/o corrección</t>
  </si>
  <si>
    <t>* Se realizan auditorias de fiscalización</t>
  </si>
  <si>
    <t>* Se realizan las evaluaciones de control interno tal como lo establece el acuerdo gubernamental por el que se emiten las disposiciones y el manual administrativo de aplicación estatal en materia de control interno para el estado de Hidalgo.</t>
  </si>
  <si>
    <t>* Formato CI 02</t>
  </si>
  <si>
    <t>PADF05 Procedimiento para adquisición de bienes y servicios.</t>
  </si>
  <si>
    <t>*Campaña de difusión de los códigos de ética y de Conducta. * Evaluación de los Códigos de ética y de conducta</t>
  </si>
  <si>
    <t>*Memorandums .                                          * Resultados de la evaluación</t>
  </si>
  <si>
    <t>Resultado de la evaluación 
PTCI</t>
  </si>
  <si>
    <t>Lic. Jesus Hernandez Lopez, Jefe de Departamento de RMI</t>
  </si>
  <si>
    <t>Dirección de Administración y Finanzas/ Departamento de Recursos Materiales e Inventarios</t>
  </si>
  <si>
    <t>Se llevan a cabo controles manuales</t>
  </si>
  <si>
    <t>Registros de solicitudes a traves de formatos FADF20 Y FADF21</t>
  </si>
  <si>
    <t>Sistema Integral de información</t>
  </si>
  <si>
    <t>a69_f28_b_UTHH, a69_f34_a_UTHH, a69_f34_b_UTHH, a69_f34_f_UTHH, a69_f34_g_UTHH</t>
  </si>
  <si>
    <t xml:space="preserve">*Juntas de Consejo Directivo
*Auditorias del SGI internas y externas
*Auditoria Superior del Estado
</t>
  </si>
  <si>
    <t>*Acta de las Juntas de Consejo Directivo
*Informe de auditorias del SGI internas y externas
*Informe de la auditoria Superior del Estado</t>
  </si>
  <si>
    <t xml:space="preserve">Juntas de Consejo Directivo y reuniones de revisión de la dirección
</t>
  </si>
  <si>
    <t xml:space="preserve">Acta de las Juntas de Consejo Directivo, Actas de reuniones de revisión de la dirección
</t>
  </si>
  <si>
    <t>Informe de auditorias</t>
  </si>
  <si>
    <t>PADF01 Procedimiento de selección y contratación.</t>
  </si>
  <si>
    <t>Todas las de la UTHH</t>
  </si>
  <si>
    <t>Ing. Eva Karina Guzmán Argüelles Encargada del Departamento de Recursos Humanos</t>
  </si>
  <si>
    <t>Ing. Eva Karina Guzmán Argüelles Encargada del Departamento de Recursos Humanoss</t>
  </si>
  <si>
    <t>Dirección de administración y finanzas (Recursos humanos)</t>
  </si>
  <si>
    <t>Se realiza de manera manual</t>
  </si>
  <si>
    <t>FADF01 FADF02 FADF03 FADF04 FADF05 FADF06 FADF07 FADF08 FADF09 FADF10 FADF11</t>
  </si>
  <si>
    <t>Se elabora acciones correctivas detectadas en las auditorias internas y externas</t>
  </si>
  <si>
    <t>M en C. Bonifacio Ramírez Hernández Jefe del Departamento de Recursos Humanos</t>
  </si>
  <si>
    <t>Se realiza la evaluación de procesos prioritarios</t>
  </si>
  <si>
    <t>Se implementa el procedimiento de información documentada (PPLE03)</t>
  </si>
  <si>
    <t>Reporte de trasparencia</t>
  </si>
  <si>
    <t>Formato ITAR e Información para junta de consejo.</t>
  </si>
  <si>
    <t>Realizar el Informe de auditorias del SGI, internas y externas</t>
  </si>
  <si>
    <t>Informe de auditorias del SGI internas y externas</t>
  </si>
  <si>
    <t>Sistema de armonizacion contable (SAACG)</t>
  </si>
  <si>
    <t xml:space="preserve">Elaboración de actas de las Juntas de Consejo Directivo y Actas de reuniones de revisión de la dirección
</t>
  </si>
  <si>
    <t xml:space="preserve">Actas de Juntas de Consejo Directivo, Acta de reuniones de revisión de la dirección
</t>
  </si>
  <si>
    <t>PADF02 Procedimiento para la competencia, formación y toma de conciencia</t>
  </si>
  <si>
    <t>FADF12 PADF13 PADF14</t>
  </si>
  <si>
    <t>Los formatos de estadistica mencionarFormato ITAR e Información para junta de consejo.</t>
  </si>
  <si>
    <t>PADF07 Procedimiento para el mantenimiento preventivo y correctivo a mobiliario e instalaciones.</t>
  </si>
  <si>
    <t>Ing. Abner Ramon Hernandez Encargado del Departamento de Mantenimiento y Servicios Generales.</t>
  </si>
  <si>
    <t>Direccion de Administracion  y Finanzas Departamento de Mantenimiento y Servicios Generales</t>
  </si>
  <si>
    <t>Si se tienen controles manuales para los procesos considerados</t>
  </si>
  <si>
    <t>Bitacoras  de Mantenimiento a mobiliario e instalaciones FADF25 FADF26</t>
  </si>
  <si>
    <t>Se tienen Indicadores de Procedimiento SGI</t>
  </si>
  <si>
    <t>Porcentaje de solicitudes atendidas por MSG</t>
  </si>
  <si>
    <t>Se elaboran acciones correctivas detectadas en auditorias internas y externas</t>
  </si>
  <si>
    <t>Se realiza la evaluacion de procesos prioritarios e informes de auditorias</t>
  </si>
  <si>
    <t>Formato CI 02. Evaluacion (CI)</t>
  </si>
  <si>
    <t>Se da seguimiento a los acuerdos de la Revisión por la dirección del Sistema de Gestión Integral</t>
  </si>
  <si>
    <t>Junta revision por la direccion</t>
  </si>
  <si>
    <t>Acta revision por la direccion</t>
  </si>
  <si>
    <t>Informe de auditorias del SGI</t>
  </si>
  <si>
    <t>Actas de reuniones de revisión de la dirección</t>
  </si>
  <si>
    <t>PADF12 Procedimiento de ascenso, promoción y permanencia.</t>
  </si>
  <si>
    <t>M en C. Bonifacio Ramirez Hernández Jefe del Departamento de Recursos Humanos</t>
  </si>
  <si>
    <t>FADF43</t>
  </si>
  <si>
    <t>Direccion de administracion y finanzas (Recursos humanos)</t>
  </si>
  <si>
    <t>Elementos de control</t>
  </si>
  <si>
    <t>PDAC01 Procedimiento para la planeación cuatrimestral.</t>
  </si>
  <si>
    <t>Porcentaje de cumplimiento de los elementos de control</t>
  </si>
  <si>
    <t> Promedio</t>
  </si>
  <si>
    <t> Promedio general</t>
  </si>
  <si>
    <t>No</t>
  </si>
  <si>
    <t>Porcentaje</t>
  </si>
  <si>
    <t>Inexistente</t>
  </si>
  <si>
    <t>Intermedio</t>
  </si>
  <si>
    <t>1. AMBIENTE DE CONTROL</t>
  </si>
  <si>
    <t>Existen Metas y Objetivos, Visión y Misión institucionales, las cuales se han difundido de forma oficial a los servidores públicos de la institución.</t>
  </si>
  <si>
    <t>Existen Metas y Objetivos, Visión y Misión institucionales, los cuales son conocidos por los servidores públicos de la institución, sin embargo, no han sido difundidos de forma oficial.</t>
  </si>
  <si>
    <t>Existen Metas y Objetivos, Visión y Misión institucionales, sin embargo, los servidores públicos de la institución desconocen su existencia y aplicación.</t>
  </si>
  <si>
    <t>Existen Metas y Objetivos, Visión y Misión institucionales</t>
  </si>
  <si>
    <t>No se tienen Metas y Objetivos, visión y misión institucionales</t>
  </si>
  <si>
    <t>Existen Metas y Objetivos de acuerdo al plan estratégico, los cuales se han difundido de forma oficial a los encargados de las áreas y responsables de cada uno de los procesos.</t>
  </si>
  <si>
    <t>Existen Metas y Objetivos de acuerdo al plan estratégico, los cuales,  los encargados de las áreas y responsables de cada uno de los procesos conocen, sin embargo, no se han sido difundidos de forma oficial.</t>
  </si>
  <si>
    <t>Existen Metas y Objetivos, sin embargo, los encargados de las áreas y responsables de cada uno de los procesos, desconocen su existencia y aplicación.</t>
  </si>
  <si>
    <t>Existen Metas y Objetivos derivado de un plan estratégico.</t>
  </si>
  <si>
    <t>No se tienen Metas y Objetivos derivados de un plan estratégico.</t>
  </si>
  <si>
    <t>La institución cuenta con un Comité de Ética y de Prevención de Conflictos de Interés formalmente establecido y se cumplen con reglas de integridad para el ejercicio de la función pública.</t>
  </si>
  <si>
    <t>La institución no cuenta con Comité de Ética y de Prevención de Conflictos de Interés formalmente establecido, pero si cuenta con reglas de integridad para el ejercicio de la función pública.</t>
  </si>
  <si>
    <t>La institución cuenta con Comité de Ética y de Prevención de Conflictos de Interés formalmente establecido, sin embargo, no se tienen reglas de integridad para el ejercicio de la función pública.</t>
  </si>
  <si>
    <t>La institución cuenta con un Comité de Ética y de Prevención de Conflictos de Interés, sin embargo, no se encuentra formalizado.</t>
  </si>
  <si>
    <t>No se tiene Comité de Ética y de Prevención de Conflictos de Interés y tampoco reglas de integridad y sus lineamientos generales.</t>
  </si>
  <si>
    <t>En la institución se aplican encuestas de clima organizacional, por lo menos una vez al año, se identifican áreas de oportunidad, se determinan acciones de mejora y se da seguimiento para evaluar los resultados .</t>
  </si>
  <si>
    <t>Se aplican encuestas de clima organizacional por lo menos una vez al año, se identifican áreas de oportunidad y se determinan acciones de mejora, pero no se da seguimiento para evaluar los resultados.</t>
  </si>
  <si>
    <t>Se aplican encuestas de clima organizacional y se identifican áreas de oportunidad pero no se determinan acciones de mejora y tampoco se da seguimiento para evaluar los resultados.</t>
  </si>
  <si>
    <t>Se aplican encuestas de clima organizacional por lo menos una vez al año.</t>
  </si>
  <si>
    <t xml:space="preserve">No se aplican encuestas de clima organizacional en la institución. </t>
  </si>
  <si>
    <t>Se tiene una estructura organizacional autorizada vigente la cual define autoridad y responsabilidad, esta bien definida la segregación de funciones entre el personal y se delimitan las facultades de autorizar, ejecutar, vigilar entre el personal.</t>
  </si>
  <si>
    <t>Se tiene una estructura organizacional autorizada vigente la cual define autoridad y responsabilidad y esta bien definida la segregación de funciones entre el personal, sin embargo, no se delimitan las facultades de autorizar, ejecutar, vigilar entre el personal.</t>
  </si>
  <si>
    <t>Se tiene una estructura organizacional autorizada vigente la cual define autoridad y responsabilidad, sin embargo, no esta bien definida la segregación de funciones entre el personal.</t>
  </si>
  <si>
    <t>Se tiene una estructura organizacional autorizada vigente la cual no define autoridad y responsabilidad, así como, la segregación de funciones entre el personal.</t>
  </si>
  <si>
    <t>No existe una estructura organizacional autorizada vigente.</t>
  </si>
  <si>
    <t>Se tienen perfiles de puestos alineados a los procesos, están autorizados y se encuentran operando.</t>
  </si>
  <si>
    <t>Se tienen perfiles de puestos alineados a los procesos y están autorizados.</t>
  </si>
  <si>
    <t>Se tienen perfiles de puestos alineados a los procesos pero no están autorizados.</t>
  </si>
  <si>
    <t>Se tienen perfiles de puestos pero no están alineados a los procesos.</t>
  </si>
  <si>
    <t>No se tienen perfiles de puestos.</t>
  </si>
  <si>
    <t>Se tienen manuales de organización y de procedimientos, se encuentran formalizados y autorizados y se encuentran alineados a los objetivos y metas institucionales y se encuentran operando correctamente.</t>
  </si>
  <si>
    <t>Se tienen manuales de organización y de procedimientos, se encuentran formalizados y autorizados y se encuentran alineados a los objetivos y metas institucionales.</t>
  </si>
  <si>
    <t>Se tienen manuales de organización y de procedimientos y se encuentran formalizados y autorizados, pero no se encuentran alineados a los objetivos y metas institucionales.</t>
  </si>
  <si>
    <t>Se tienen manuales de organización y de procedimientos pero no se encuentran formalizados y autorizados.</t>
  </si>
  <si>
    <t>No se tienen manuales de organización y procedimientos en la instancia.</t>
  </si>
  <si>
    <t>Se tienen mecanismos formalizados para evaluar  y actualizar el control interno y estos se encuentran difundidos entre el personal de la instancia en cada ámbito de competencia y nivel jerárquico.</t>
  </si>
  <si>
    <t>Se tienen mecanismos formalizados para evaluar el control interno y estos se encuentran difundidos entre el personal de la instancia en cada ámbito de competencia y nivel jerárquico, pero no se encuentran actualizados.</t>
  </si>
  <si>
    <t>Se tienen formalizados mecanismos para evaluar el control interno, sin embargo, no se encuentran difundidos entre el personal de la instancia.</t>
  </si>
  <si>
    <t>Se tienen mecanismos para evaluar el control interno pero no se encuentran formalizados y tampoco difundidos.</t>
  </si>
  <si>
    <t>No existen mecanismos para evaluar el control interno en cada ámbito de competencia y nivel jerárquico.</t>
  </si>
  <si>
    <t>2. ADMINISTRACIÓN DE RIESGOS</t>
  </si>
  <si>
    <t xml:space="preserve">Se aplica la metodología establecida en cumplimiento a las etapas para la Administración de Riesgos, para su identificación, descripción, evaluación, atención y seguimiento, se han difundido al personal y se han implementado acciones de control. </t>
  </si>
  <si>
    <t>Se tiene una metodología para la administración de riesgos, se tienen identificados y difundidos al personal, sin embargo, no se han implementado acciones de control.</t>
  </si>
  <si>
    <t>Se tiene una metodología para la administración de riesgos y se tienen identificados, sin embargo, no se han difundido al personal.</t>
  </si>
  <si>
    <t>Se tiene una metodología para la administración de riesgos, sin embargo, no se tienen identificados.</t>
  </si>
  <si>
    <t>No se tiene una metodología para la administración de riesgos y tampoco están identificados.</t>
  </si>
  <si>
    <t>Se determinaron actividades de control interno las cuales se encuentran formalizadas, fueron difundidas al personal y están siendo ejecutadas por los servidores públicos facultados de acuerdo a la normatividad.</t>
  </si>
  <si>
    <t>Se determinaron actividades de control interno las cuales se encuentran formalizadas y fueron difundidas al personal, sin embargo, no están siendo ejecutadas por los servidores públicos facultados de acuerdo a la normatividad.</t>
  </si>
  <si>
    <t>Se determinaron actividades de control interno las cuales se encuentran formalizadas pero no fueron difundidas al personal correspondiente.</t>
  </si>
  <si>
    <t>Se establecieron actividades de control Interno que atienden y mitigan riesgos, pero no fueron formalizadas.</t>
  </si>
  <si>
    <t>No se establecieron actividades de control Interno para mitigar los riesgos.</t>
  </si>
  <si>
    <t>Se tienen procedimientos formalizados y difundidos que obligan la aplicación de la metodología de administración de riesgos a los responsables de los procesos y se están ejecutando.</t>
  </si>
  <si>
    <t>Se tienen procedimientos formalizados y difundidos que obligan la aplicación de la metodología de administración de riesgos a los responsables de los procesos, pero no están siendo ejecutados.</t>
  </si>
  <si>
    <t>Se tienen procedimientos formalizados que obligan a la aplicación de la metodología de administración de riesgos a los responsables de los procesos, sin embargo, no están difundidos.</t>
  </si>
  <si>
    <t>Se tienen procedimientos que obligan a la aplicación de la metodología de administración de riesgos a los responsables de los procesos, pero no están formalizados.</t>
  </si>
  <si>
    <t>No existen procedimientos que obliguen a los responsables de los procesos a la aplicación de la metodología de administración de riesgos.</t>
  </si>
  <si>
    <t>Se tienen procesos formalizados para identificar, evaluar y dar respuesta a los riesgos de corrupción, abusos y fraudes, se han difundido al personal y se encuentra operando.</t>
  </si>
  <si>
    <t>Se tienen procesos formalizados para identificar, evaluar y dar respuesta a los riesgos de corrupción, abusos y fraudes y se han difundido al personal.</t>
  </si>
  <si>
    <t>Se tienen procesos formalizados para identificar, evaluar y dar respuesta a los riesgos de corrupción, abusos y fraudes, pero no se han difundido al personal.</t>
  </si>
  <si>
    <t>Se tienen procesos para identificar, evaluar y dar respuesta a los riesgos de corrupción, abusos y fraudes, pero no se tienen formalizados.</t>
  </si>
  <si>
    <t>No existen procesos para identificar, evaluar y dar respuesta a los riesgos de corrupción, abusos y fraudes.</t>
  </si>
  <si>
    <t>3. ACTIVIDADES DE CONTROL</t>
  </si>
  <si>
    <t>Se tienen establecidas y formalizadas actividades de control para reducir los riesgos con base en el uso de TIC´s, se han difundido al personal y se encuentran operando.</t>
  </si>
  <si>
    <t>Se tienen establecidas y formalizadas actividades de control para reducir los riesgos con base en el uso de TIC´s, se han difundido al personal, sin embargo, no se encuentran operando.</t>
  </si>
  <si>
    <t>Se tienen establecidas y formalizadas actividades de control para reducir los riesgos con base en el uso de TIC´s, sin embargo, no se han difundido al personal y no se encuentran operando.</t>
  </si>
  <si>
    <t>Se tienen establecidas actividades de control para reducir los riesgos con base en el uso de TIC´s pero no se encuentran formalizadas y tampoco se han difundido al personal.</t>
  </si>
  <si>
    <t>No se tienen actividades  de control con base en el uso de TIC´s.</t>
  </si>
  <si>
    <t>Se tienen definidas y formalizadas las actividades de control en cada proceso, estas fueron difundidas al personal y se encuentran operando.</t>
  </si>
  <si>
    <t>Se tienen definidas y formalizadas las actividades de control en cada proceso y estas fueron difundidas al personal.</t>
  </si>
  <si>
    <t>Se tienen definidas y formalizadas las actividades de control en cada proceso, sin embargo, no estan difundidas al personal.</t>
  </si>
  <si>
    <t>Se tienen definidas actividades de control en cada proceso pero no estan formalizadas.</t>
  </si>
  <si>
    <t>No se tienen definidas actividades de control.</t>
  </si>
  <si>
    <t>Se tienen instrumentos y mecanismos de medición formalizados para la evaluación de objetivos, se han difundido al personal correspondiente y se encuentran operando.</t>
  </si>
  <si>
    <t>Se tienen instrumentos y mecanismos de medición formalizados para la evaluación de objetivos, se han difundido al personal correspondiente, sin embargo, no se tiene evidencia de que se encuentren operando.</t>
  </si>
  <si>
    <t>Se tienen instrumentos y mecanismos de medición formalizados para la evaluación de objetivos, sin embargo, no se han difundido al personal correspondiente.</t>
  </si>
  <si>
    <t>Se tienen instrumentos y mecanismos de medición para la evaluación de objetivos pero no estan formalizados.</t>
  </si>
  <si>
    <t>No se tienen instrumentos y mecanismos de medición para la evaluación de objetivos y metas.</t>
  </si>
  <si>
    <t>Se tienen estandares de calidad o desempeño formalizados para la ejecución de los procesos los cuales han sido difundidos al personal y estos se encuentran operando.</t>
  </si>
  <si>
    <t>Se tienen estandares de calidad o desempeño formalizados para la ejecución de los procesos los cuales han sido difundidos al personal, pero no se encuentran operando.</t>
  </si>
  <si>
    <t>Se tienen estandares de calidad o desempeño formalizados para la ejecución de los procesos, sin embargo, no han sido difundidos al personal de la entidad.</t>
  </si>
  <si>
    <t>Se tienen estandares de calidad o desempeño para la ejecución de los procesos, pero no se tienen formalizados.</t>
  </si>
  <si>
    <t>No se tienen estandares de calidad o desempeño para la ejecución de los procesos.</t>
  </si>
  <si>
    <t>Se cuentan con mecanismos formalizados para identificar y atender la causa raíz de las observaciones determinadas por las diversas instancias fiscalizadoras, las cuales han sido difundidas al personal de la dependencia y no se encuentran operando.</t>
  </si>
  <si>
    <t>Se cuentan con mecanismos formalizados para identificar y atender la causa raíz de las observaciones determinadas por las diversas instancias fiscalizadoras, las cuales han sido difundidas al personal de la dependencia, sin embargo, no se encuentran operando.</t>
  </si>
  <si>
    <t>Se cuentan con mecanismos formalizados para identificar y atender la causa raíz de las observaciones determinadas por las diversas instancias fiscalizadoras, sin embargo, no han sido difundidas al personal de la dependencia.</t>
  </si>
  <si>
    <t>Se cuentan con mecanismos para identificar y atender la causa raíz de las observaciones determinadas por las diversas instancias fiscalizadoras, sin embargo, no han sido formalizadas.</t>
  </si>
  <si>
    <t>No se cuentan con mecanismos para identificar y atender la causa raíz de las observaciones determinadas por diversas instancias de fiscalización</t>
  </si>
  <si>
    <t>Se tienen identificadas, definidas y formalizadas las debilidades en el control interno, de acuerdo a su prioridad de atención, estas fueron difundidas al personal de la instancia y se encuentran operando.</t>
  </si>
  <si>
    <t>Se tienen identificadas, definidas y formalizadas las debilidades en el control interno, de acuerdo a su prioridad de atención, pero no han sido difundidas al personal de la instancia.</t>
  </si>
  <si>
    <t>Se tienen identificadas las debilidades en el control interno y se tienen definidas de acuerdo a su prioridad de atención, sin embargo, no se tienen formalizadas.</t>
  </si>
  <si>
    <t>Se tienen identificadas las debilidades en el control interno, pero no se tienen organizadas de acuerdo a la prioridad de atención.</t>
  </si>
  <si>
    <t>No se tienen identificadas las debilidades en el control interno.</t>
  </si>
  <si>
    <t>Se tiene un programa formalizado para la actualización de políticas, procedimientos e instrumentos de control, se ha difundido al personal y se encuentra operando.</t>
  </si>
  <si>
    <t>Se tiene un programa formalizado para la actualización de políticas, procedimientos e instrumentos de control y se ha difundido al personal, pero no se encuentra operando.</t>
  </si>
  <si>
    <t>Se tiene un programa para la actualización de políticas, procedimientos e instrumentos de control, este se encuentra formalizado, pero no se ha difundido al personal.</t>
  </si>
  <si>
    <t>Se tiene un programa para la actualización de políticas, procedimientos e instrumentos de control, pero no esta formalizado.</t>
  </si>
  <si>
    <t>No se tiene un programa para la evaluación y actualización de políticas, procedimientos, acciones, mecanismos o instrumentos de control.</t>
  </si>
  <si>
    <t>Los Comités Institucionales se encuentran formalizados y difundidos al personal de la dependencia y se tiene evidencia de que las recomendaciones emitidas por dicho comité han sido atendidas en tiempo y forma.</t>
  </si>
  <si>
    <t>Los Comités Institucionales se encuentran formalizados y difundidos al personal de la dependencia, sin embargo, no han sido atendidas las recomendaciones en tiempo y forma.</t>
  </si>
  <si>
    <t>Se tienen Comités Institucionales formalizados, pero no han sido difundidos al personal de la dependencia.</t>
  </si>
  <si>
    <t>Se tienen Comités Institucionales, pero no estan formalizados en la dependencia.</t>
  </si>
  <si>
    <t>No se tienen Comités Institucionales en la dependencia.</t>
  </si>
  <si>
    <t>Se tienen procesos formalizados de control interno mediante el uso de TIC´s, se encuentran difundidos al personal de la dependencia y estos se encuentran operando.</t>
  </si>
  <si>
    <t>Se tienen procesos formalizados de control interno mediante el uso de TIC´s y se encuentran difundidos al personal de la dependencia, pero no se encuentran operando.</t>
  </si>
  <si>
    <t>Se tienen procesos formalizados de control interno mediante el uso de TIC´s, sin embargo, no se encuentran difundidos al personal de la dependencia.</t>
  </si>
  <si>
    <t>Los procesos de control interno mediante el uso de TIC´s no se encuentran foralizados en la dependencia.</t>
  </si>
  <si>
    <t>No se tienen procesos de control interno mediante el uso de TIC´s.</t>
  </si>
  <si>
    <t>4. INFORMAR Y COMUNICAR</t>
  </si>
  <si>
    <t>Se cuenta con mecanismos formalizados para generar información de conformidad con las disposiciones legales y administrativas aplicables y se han comunicado al personal de la institución</t>
  </si>
  <si>
    <t>Los mecanismos para generar información son eficientes y suficientes, pero no se cumple con las disposiciones legales y administrativas aplicables</t>
  </si>
  <si>
    <t>Los mecanismos para generar información son eficientes pero insuficientes</t>
  </si>
  <si>
    <t>Los mecanismos para generar información son ineficientes e insuficientes</t>
  </si>
  <si>
    <t>No se cuenta con mecanismos para generar información</t>
  </si>
  <si>
    <t>Se cuenta con mecanismos de verificación de informes formalizados que cumplen los criterios institucionales y se han comunicado al personal de la institución</t>
  </si>
  <si>
    <t>Los mecanismos para verificación de elaboración de informes, son eficientes y suficientes, pero no se cumple con los criterios institucionales establecidos</t>
  </si>
  <si>
    <t>No se cuenta con mecanismos ni instrumentos para elaboración de informes</t>
  </si>
  <si>
    <t>Se cuenta con un sistema de información formalizado que genera oportuna, suficiente y confiablemente la situación contable y programático-presupuestal del proceso</t>
  </si>
  <si>
    <t>Se cuenta con un sistema de información suficiente y confiable, sin embargo no está formalizado</t>
  </si>
  <si>
    <t>Se cuenta con un sistema de información suficiente pero poco confiable</t>
  </si>
  <si>
    <t>Se cuenta con un sistema de información insuficiente y poco confiable</t>
  </si>
  <si>
    <t>No se cuenta con un sistema de información</t>
  </si>
  <si>
    <t>Se cuenta con un registro informático formalizado de acuerdos y compromisos, el cual se ha difundido al personal integrante de la institución</t>
  </si>
  <si>
    <t>Se cuenta con un registro informático de acuerdos y compromisos, que se atienden parcialmente</t>
  </si>
  <si>
    <t>Se cuenta con un registro informático de acuerdos y compromisos</t>
  </si>
  <si>
    <t>Se cuenta con un registro manual de acuerdos y compromisos</t>
  </si>
  <si>
    <t>No se lleva registro de acuerdos y compromisos</t>
  </si>
  <si>
    <t>Se cuenta con un sistema de quejas y denuncias formalizado, los integrantes de la Institución conocen su alcance y funcionamiento</t>
  </si>
  <si>
    <t>Se cuenta con un sistema de quejas y denuncias, los integrantes de la institución no conocen su alcance y funcionamiento</t>
  </si>
  <si>
    <t>Se cuenta con un sistema de quejas y denuncias que utiliza diversos medios para recibirlas</t>
  </si>
  <si>
    <t>Se cuenta con un registro de quejas y denuncias, que utiliza cajas de buzón como medio de capatación</t>
  </si>
  <si>
    <t>No se cuenta con un mecanismo de registro de quejas y denuncias institucional</t>
  </si>
  <si>
    <t>Se cuenta con un sistema de información integral formalizado que contribuye a la toma de decisiones institucional</t>
  </si>
  <si>
    <t>Se cuenta con un sistema de información que permite dar seguimientos</t>
  </si>
  <si>
    <t>Se cuenta con un sistema de información que se nutre de datos poco confiables</t>
  </si>
  <si>
    <t>Se cuenta con un sistema que proporciona información seccionada</t>
  </si>
  <si>
    <t>No se cuenta con un sistema integral de Información</t>
  </si>
  <si>
    <t>5. SUPERVISIÓN Y MEJORA CONTINUA</t>
  </si>
  <si>
    <t>Se realiza la supervisión permanente de los cinco componentes de control interno y se determinan acciones correctivas y preventivas que contribuyan a la eficacia y eficiencia de las operaciones.</t>
  </si>
  <si>
    <t>Se realiza la supervisión permanente de los cinco componentes de control interno, sin embargo, no se realizan acciones correctivas y preventivas que contribuyan a la eficacia y eficiencia de las operaciones.</t>
  </si>
  <si>
    <t>Se tienen acciones correctivas y preventivas formalizadas, sin embargo, no se realiza la supervisión permanente a los cinco componentes de control interno.</t>
  </si>
  <si>
    <t>Se tienen acciones correctivas y preventivas pero no se encuentran formalizadas.</t>
  </si>
  <si>
    <t>No se tienen acciones correctivas y preventivas en la instancia. No se tiene una supervisión permanente a los cinco componentes de control interno.</t>
  </si>
  <si>
    <t>Se tiene un plan formalizado para retroalimentar y mejorar los procesos con base en las auditorías realizadas por instancias fiscalizadoras, se encuentra difundido al personal correspondiente y se encuentra operando.</t>
  </si>
  <si>
    <t>Se tiene un plan formalizado para retroalimentar y mejorar los procesos con base en las auditorías realizadas por instancias fiscalizadoras y se encuentra difundido al personal correspondiente, sin embargo, no se encuentra operando.</t>
  </si>
  <si>
    <t>Se tiene un plan formalizado para retroalimentar y mejorar los procesos con base en las auditorías realizadas por instancias fiscalizadoras, pero no se encuentra difundido al personal correspondiente.</t>
  </si>
  <si>
    <t>Se tiene un plan para retroalimentar y mejorar los procesos con base en las auditorías realizadas por instancias fiscalizadoras, pero no esta formalizado y tampoco difundido al personal correspondiente.</t>
  </si>
  <si>
    <t>No se tiene un plan para retroalimentación y mejora de los procesos, con base en las auditorías realizadas por instancias fiscalizadoras.</t>
  </si>
  <si>
    <t>Se tiene establecido un plan formalizado para realizar evaluaciones de control interno y determinar la suficiencia y efectividad de los controles establecidos, esta difundido al personal de la instancia y este se encuentra operando.</t>
  </si>
  <si>
    <t>Se tiene establecido un plan formalizado para realizar evaluaciones de control interno y determinar la suficiencia y efectividad de los controles establecidos, esta difundido al personal de la instancia, sin embargo no esta operando.</t>
  </si>
  <si>
    <t>Se tiene establecido un plan formalizado para realizar evaluaciones de control interno y determinar la suficiencia y efectividad de los controles establecidos, sin embargo no esta difundido al personal de la instancia y tampoco operando.</t>
  </si>
  <si>
    <t>Se tiene establecido un plan para realizar evaluaciones de control interno y determinar la suficiencia y efectividad de los controles establecidos pero no esta formalizado, difundido y tampoco se encuentra operando.</t>
  </si>
  <si>
    <t>No se llevan a cabo evaluaciones del control interno en la instancia.</t>
  </si>
  <si>
    <t>LCP. Yanet De la Cruz Olivares   Dir. de Administración y Finanzas</t>
  </si>
  <si>
    <t>Matriz de Administración de Riesgos   Procedimiento de la Planeación Cuatrimestral (PDAC01)</t>
  </si>
  <si>
    <t xml:space="preserve">Informe de auditorias del SGI </t>
  </si>
  <si>
    <t>*Asignación de responsabilidades
*Difusión del plan estratégico (PID)</t>
  </si>
  <si>
    <t>*Lineamientos del comité                                                                *Difusión de los códigos de ética y de Conducta.                                               
* Evaluación de los Códigos de ética y de conducta</t>
  </si>
  <si>
    <t>MA Claudia Eunice Rivera Morales, Directora Académica</t>
  </si>
  <si>
    <t>Procedimiento de Revisión de la dirección,Minutras, Informes de Auditorías</t>
  </si>
  <si>
    <t>L.C.C Betzua Sujhariny Lastra Portilla Responsable Educación Continua</t>
  </si>
  <si>
    <t xml:space="preserve"> M.C. Cristobal Contreras Escobar Encargado de la Direccion de Vinculación y Extensión</t>
  </si>
  <si>
    <t>* Informe de auditorias SGI</t>
  </si>
  <si>
    <t>Se tienen identificadas las necesidades para la utilización de las TIC´s en los procesos, alta de proyectos de inversión</t>
  </si>
  <si>
    <t>Formatos FADF20, FADF21, acuse de proyectos de inversión</t>
  </si>
  <si>
    <t>SISTEMA DE GESTION INTEGRAL</t>
  </si>
  <si>
    <t>PADF05, FADF20, FADF21,FADF22, FADF23</t>
  </si>
  <si>
    <t xml:space="preserve">Se realiza de manera manual
Se encuentran los formatos digitales de los procedimientos en el sistema del SGI
</t>
  </si>
  <si>
    <t>Portal del Sistema de Gestión Integral</t>
  </si>
  <si>
    <t>Orden de trabajo de mantenimiento a mobiliario a instalaciones (FADF24)</t>
  </si>
  <si>
    <t>Memorandum de baja de personal   Proceso de Entrega-Recepción</t>
  </si>
  <si>
    <t>Reuniones de revisión de la dirección</t>
  </si>
  <si>
    <t>IPLE03 Instrucción de trabajo para atención de quejas                             CEPCI</t>
  </si>
  <si>
    <t>FPLE10 Formato de quejas y/o denuncias Denuncia ante el CEPCI</t>
  </si>
  <si>
    <t>Dirección de Vinculación y Extensión (Educación Continua)
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</si>
</sst>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3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</font>
    <font>
      <sz val="11"/>
      <name val="Calibri"/>
    </font>
    <font>
      <sz val="11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1"/>
      <color theme="0"/>
      <name val="Arial"/>
    </font>
    <font>
      <b/>
      <sz val="9"/>
      <color theme="0"/>
      <name val="Arial"/>
    </font>
    <font>
      <sz val="9"/>
      <color rgb="FF000000"/>
      <name val="Arial"/>
    </font>
    <font>
      <sz val="9"/>
      <color theme="0"/>
      <name val="Arial"/>
    </font>
    <font>
      <sz val="6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1"/>
      <color theme="1"/>
      <name val="Calibri"/>
    </font>
    <font>
      <b/>
      <sz val="14"/>
      <color rgb="FF000000"/>
      <name val="Calibri"/>
    </font>
    <font>
      <b/>
      <sz val="11"/>
      <color theme="1"/>
      <name val="Calibri"/>
    </font>
    <font>
      <b/>
      <sz val="11"/>
      <color theme="0"/>
      <name val="Soberana sans"/>
    </font>
    <font>
      <sz val="11"/>
      <color theme="1"/>
      <name val="Soberana sans"/>
    </font>
    <font>
      <sz val="11"/>
      <color rgb="FF000000"/>
      <name val="Soberana sans"/>
    </font>
    <font>
      <sz val="9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sz val="11"/>
      <color theme="1"/>
      <name val="Calibri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  <font>
      <b/>
      <sz val="9"/>
      <color rgb="FFFFFF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C0000"/>
        <bgColor rgb="FFBC0000"/>
      </patternFill>
    </fill>
    <fill>
      <patternFill patternType="solid">
        <fgColor rgb="FF262626"/>
        <bgColor rgb="FF262626"/>
      </patternFill>
    </fill>
    <fill>
      <patternFill patternType="solid">
        <fgColor rgb="FF116606"/>
        <bgColor rgb="FF116606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theme="1"/>
      </top>
      <bottom style="medium">
        <color rgb="FF000000"/>
      </bottom>
      <diagonal/>
    </border>
    <border>
      <left/>
      <right/>
      <top style="medium">
        <color theme="1"/>
      </top>
      <bottom style="medium">
        <color rgb="FF000000"/>
      </bottom>
      <diagonal/>
    </border>
    <border>
      <left/>
      <right style="medium">
        <color rgb="FF000000"/>
      </right>
      <top style="medium">
        <color theme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5" fillId="0" borderId="13"/>
    <xf numFmtId="0" fontId="1" fillId="0" borderId="13"/>
  </cellStyleXfs>
  <cellXfs count="336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3" borderId="11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6" fillId="0" borderId="0" xfId="0" applyFont="1"/>
    <xf numFmtId="0" fontId="8" fillId="6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9" fontId="6" fillId="3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6" fillId="3" borderId="13" xfId="0" applyFont="1" applyFill="1" applyBorder="1"/>
    <xf numFmtId="165" fontId="5" fillId="3" borderId="22" xfId="0" applyNumberFormat="1" applyFont="1" applyFill="1" applyBorder="1" applyAlignment="1">
      <alignment horizontal="right"/>
    </xf>
    <xf numFmtId="165" fontId="6" fillId="3" borderId="23" xfId="0" applyNumberFormat="1" applyFont="1" applyFill="1" applyBorder="1" applyAlignment="1">
      <alignment horizontal="center"/>
    </xf>
    <xf numFmtId="9" fontId="5" fillId="8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top"/>
    </xf>
    <xf numFmtId="0" fontId="6" fillId="9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/>
    </xf>
    <xf numFmtId="0" fontId="10" fillId="0" borderId="0" xfId="0" applyFont="1"/>
    <xf numFmtId="9" fontId="6" fillId="0" borderId="0" xfId="0" applyNumberFormat="1" applyFont="1"/>
    <xf numFmtId="0" fontId="6" fillId="9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12" borderId="1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wrapText="1"/>
    </xf>
    <xf numFmtId="0" fontId="9" fillId="4" borderId="13" xfId="0" applyFont="1" applyFill="1" applyBorder="1" applyAlignment="1">
      <alignment horizontal="left" vertical="center"/>
    </xf>
    <xf numFmtId="0" fontId="11" fillId="13" borderId="18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vertical="center" wrapText="1"/>
    </xf>
    <xf numFmtId="9" fontId="12" fillId="0" borderId="18" xfId="0" applyNumberFormat="1" applyFont="1" applyBorder="1" applyAlignment="1">
      <alignment horizontal="center" vertical="center"/>
    </xf>
    <xf numFmtId="9" fontId="13" fillId="0" borderId="18" xfId="0" applyNumberFormat="1" applyFont="1" applyBorder="1" applyAlignment="1">
      <alignment horizontal="center" vertical="center"/>
    </xf>
    <xf numFmtId="0" fontId="13" fillId="13" borderId="18" xfId="0" applyFont="1" applyFill="1" applyBorder="1" applyAlignment="1">
      <alignment vertical="center"/>
    </xf>
    <xf numFmtId="0" fontId="14" fillId="0" borderId="18" xfId="0" applyFont="1" applyBorder="1"/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9" fontId="15" fillId="14" borderId="18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15" borderId="1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9" fillId="3" borderId="13" xfId="0" applyFont="1" applyFill="1" applyBorder="1" applyAlignment="1">
      <alignment horizontal="left" vertical="center" wrapText="1"/>
    </xf>
    <xf numFmtId="0" fontId="4" fillId="0" borderId="13" xfId="1" applyFont="1"/>
    <xf numFmtId="0" fontId="0" fillId="0" borderId="13" xfId="1" applyFont="1"/>
    <xf numFmtId="0" fontId="4" fillId="0" borderId="13" xfId="1" applyFont="1" applyAlignment="1">
      <alignment horizontal="left"/>
    </xf>
    <xf numFmtId="0" fontId="4" fillId="0" borderId="13" xfId="1" applyFont="1" applyAlignment="1">
      <alignment horizontal="center"/>
    </xf>
    <xf numFmtId="0" fontId="5" fillId="3" borderId="11" xfId="1" applyFont="1" applyFill="1" applyBorder="1" applyAlignment="1">
      <alignment vertical="center" wrapText="1"/>
    </xf>
    <xf numFmtId="0" fontId="7" fillId="3" borderId="13" xfId="1" applyFont="1" applyFill="1" applyAlignment="1">
      <alignment horizontal="center" vertical="center" wrapText="1"/>
    </xf>
    <xf numFmtId="0" fontId="7" fillId="3" borderId="13" xfId="1" applyFont="1" applyFill="1" applyAlignment="1">
      <alignment horizontal="left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/>
    </xf>
    <xf numFmtId="0" fontId="6" fillId="0" borderId="13" xfId="1" applyFont="1"/>
    <xf numFmtId="0" fontId="8" fillId="6" borderId="11" xfId="1" applyFont="1" applyFill="1" applyBorder="1" applyAlignment="1">
      <alignment horizontal="center" vertical="center"/>
    </xf>
    <xf numFmtId="0" fontId="8" fillId="7" borderId="11" xfId="1" applyFont="1" applyFill="1" applyBorder="1" applyAlignment="1">
      <alignment horizontal="center" vertical="center" wrapText="1"/>
    </xf>
    <xf numFmtId="0" fontId="20" fillId="0" borderId="11" xfId="1" applyFont="1" applyBorder="1" applyAlignment="1">
      <alignment horizontal="left" vertical="center" wrapText="1"/>
    </xf>
    <xf numFmtId="0" fontId="20" fillId="0" borderId="11" xfId="1" applyFont="1" applyBorder="1" applyAlignment="1">
      <alignment horizontal="center" vertical="center"/>
    </xf>
    <xf numFmtId="9" fontId="20" fillId="0" borderId="11" xfId="1" applyNumberFormat="1" applyFont="1" applyBorder="1" applyAlignment="1">
      <alignment horizontal="center" vertical="center"/>
    </xf>
    <xf numFmtId="0" fontId="20" fillId="3" borderId="11" xfId="1" applyFont="1" applyFill="1" applyBorder="1" applyAlignment="1">
      <alignment horizontal="left" vertical="center" wrapText="1"/>
    </xf>
    <xf numFmtId="9" fontId="20" fillId="3" borderId="11" xfId="1" applyNumberFormat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6" fillId="3" borderId="13" xfId="1" applyFont="1" applyFill="1" applyAlignment="1">
      <alignment horizontal="left"/>
    </xf>
    <xf numFmtId="0" fontId="6" fillId="3" borderId="13" xfId="1" applyFont="1" applyFill="1" applyAlignment="1">
      <alignment horizontal="center"/>
    </xf>
    <xf numFmtId="0" fontId="6" fillId="3" borderId="13" xfId="1" applyFont="1" applyFill="1"/>
    <xf numFmtId="165" fontId="5" fillId="3" borderId="22" xfId="1" applyNumberFormat="1" applyFont="1" applyFill="1" applyBorder="1" applyAlignment="1">
      <alignment horizontal="right"/>
    </xf>
    <xf numFmtId="165" fontId="6" fillId="3" borderId="23" xfId="1" applyNumberFormat="1" applyFont="1" applyFill="1" applyBorder="1" applyAlignment="1">
      <alignment horizontal="center"/>
    </xf>
    <xf numFmtId="9" fontId="5" fillId="8" borderId="11" xfId="1" applyNumberFormat="1" applyFont="1" applyFill="1" applyBorder="1" applyAlignment="1">
      <alignment horizontal="center"/>
    </xf>
    <xf numFmtId="0" fontId="6" fillId="0" borderId="13" xfId="1" applyFont="1" applyAlignment="1">
      <alignment horizontal="left"/>
    </xf>
    <xf numFmtId="0" fontId="6" fillId="0" borderId="13" xfId="1" applyFont="1" applyAlignment="1">
      <alignment horizontal="center"/>
    </xf>
    <xf numFmtId="0" fontId="5" fillId="0" borderId="13" xfId="1" applyFont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13" xfId="1" applyFont="1" applyAlignment="1">
      <alignment horizontal="left" vertical="top"/>
    </xf>
    <xf numFmtId="0" fontId="5" fillId="0" borderId="13" xfId="1" applyFont="1" applyAlignment="1">
      <alignment vertical="center"/>
    </xf>
    <xf numFmtId="0" fontId="5" fillId="0" borderId="13" xfId="1" applyFont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5" xfId="1" applyFont="1" applyBorder="1" applyAlignment="1">
      <alignment horizontal="left" vertical="top"/>
    </xf>
    <xf numFmtId="0" fontId="6" fillId="9" borderId="18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10" borderId="18" xfId="1" applyFont="1" applyFill="1" applyBorder="1" applyAlignment="1">
      <alignment horizontal="center" vertical="center" wrapText="1"/>
    </xf>
    <xf numFmtId="0" fontId="6" fillId="8" borderId="18" xfId="1" applyFont="1" applyFill="1" applyBorder="1" applyAlignment="1">
      <alignment horizontal="center" vertical="center" wrapText="1"/>
    </xf>
    <xf numFmtId="0" fontId="6" fillId="11" borderId="18" xfId="1" applyFont="1" applyFill="1" applyBorder="1" applyAlignment="1">
      <alignment horizontal="center" vertical="center" wrapText="1"/>
    </xf>
    <xf numFmtId="9" fontId="6" fillId="0" borderId="13" xfId="1" applyNumberFormat="1" applyFont="1" applyAlignment="1">
      <alignment horizontal="center"/>
    </xf>
    <xf numFmtId="0" fontId="10" fillId="0" borderId="13" xfId="1" applyFont="1"/>
    <xf numFmtId="9" fontId="6" fillId="0" borderId="13" xfId="1" applyNumberFormat="1" applyFont="1"/>
    <xf numFmtId="0" fontId="6" fillId="9" borderId="19" xfId="1" applyFont="1" applyFill="1" applyBorder="1" applyAlignment="1">
      <alignment horizontal="center" vertical="center" wrapText="1"/>
    </xf>
    <xf numFmtId="0" fontId="10" fillId="0" borderId="13" xfId="1" applyFont="1" applyAlignment="1">
      <alignment horizontal="center"/>
    </xf>
    <xf numFmtId="0" fontId="6" fillId="12" borderId="18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8" borderId="18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left" vertical="center" wrapText="1"/>
    </xf>
    <xf numFmtId="0" fontId="27" fillId="0" borderId="13" xfId="2" applyFont="1"/>
    <xf numFmtId="0" fontId="1" fillId="0" borderId="13" xfId="2"/>
    <xf numFmtId="0" fontId="27" fillId="0" borderId="13" xfId="2" applyFont="1" applyAlignment="1">
      <alignment horizontal="left"/>
    </xf>
    <xf numFmtId="0" fontId="27" fillId="0" borderId="13" xfId="2" applyFont="1" applyAlignment="1">
      <alignment horizontal="center"/>
    </xf>
    <xf numFmtId="0" fontId="28" fillId="3" borderId="11" xfId="2" applyFont="1" applyFill="1" applyBorder="1" applyAlignment="1">
      <alignment vertical="center" wrapText="1"/>
    </xf>
    <xf numFmtId="0" fontId="29" fillId="3" borderId="13" xfId="2" applyFont="1" applyFill="1" applyAlignment="1">
      <alignment horizontal="center" vertical="center" wrapText="1"/>
    </xf>
    <xf numFmtId="0" fontId="29" fillId="3" borderId="13" xfId="2" applyFont="1" applyFill="1" applyAlignment="1">
      <alignment horizontal="left" vertical="center" wrapText="1"/>
    </xf>
    <xf numFmtId="0" fontId="23" fillId="5" borderId="11" xfId="2" applyFont="1" applyFill="1" applyBorder="1" applyAlignment="1">
      <alignment horizontal="center" vertical="center" wrapText="1"/>
    </xf>
    <xf numFmtId="0" fontId="23" fillId="5" borderId="11" xfId="2" applyFont="1" applyFill="1" applyBorder="1" applyAlignment="1">
      <alignment horizontal="center" vertical="center"/>
    </xf>
    <xf numFmtId="0" fontId="22" fillId="0" borderId="13" xfId="2" applyFont="1"/>
    <xf numFmtId="0" fontId="23" fillId="6" borderId="11" xfId="2" applyFont="1" applyFill="1" applyBorder="1" applyAlignment="1">
      <alignment horizontal="center" vertical="center"/>
    </xf>
    <xf numFmtId="0" fontId="23" fillId="7" borderId="11" xfId="2" applyFont="1" applyFill="1" applyBorder="1" applyAlignment="1">
      <alignment horizontal="center" vertical="center" wrapText="1"/>
    </xf>
    <xf numFmtId="0" fontId="20" fillId="0" borderId="11" xfId="2" applyFont="1" applyBorder="1" applyAlignment="1">
      <alignment horizontal="left" vertical="center" wrapText="1"/>
    </xf>
    <xf numFmtId="0" fontId="22" fillId="0" borderId="11" xfId="2" applyFont="1" applyBorder="1" applyAlignment="1">
      <alignment horizontal="center" vertical="center"/>
    </xf>
    <xf numFmtId="9" fontId="22" fillId="0" borderId="11" xfId="2" applyNumberFormat="1" applyFont="1" applyBorder="1" applyAlignment="1">
      <alignment horizontal="center" vertical="center"/>
    </xf>
    <xf numFmtId="0" fontId="30" fillId="3" borderId="11" xfId="2" applyFont="1" applyFill="1" applyBorder="1" applyAlignment="1">
      <alignment horizontal="left" vertical="center" wrapText="1"/>
    </xf>
    <xf numFmtId="0" fontId="22" fillId="3" borderId="11" xfId="2" applyFont="1" applyFill="1" applyBorder="1" applyAlignment="1">
      <alignment horizontal="center" vertical="center"/>
    </xf>
    <xf numFmtId="9" fontId="22" fillId="3" borderId="11" xfId="2" applyNumberFormat="1" applyFont="1" applyFill="1" applyBorder="1" applyAlignment="1">
      <alignment horizontal="center" vertical="center"/>
    </xf>
    <xf numFmtId="0" fontId="30" fillId="0" borderId="11" xfId="2" applyFont="1" applyBorder="1" applyAlignment="1">
      <alignment horizontal="left" vertical="center" wrapText="1"/>
    </xf>
    <xf numFmtId="0" fontId="22" fillId="3" borderId="13" xfId="2" applyFont="1" applyFill="1" applyAlignment="1">
      <alignment horizontal="left"/>
    </xf>
    <xf numFmtId="0" fontId="22" fillId="3" borderId="13" xfId="2" applyFont="1" applyFill="1" applyAlignment="1">
      <alignment horizontal="center"/>
    </xf>
    <xf numFmtId="0" fontId="22" fillId="3" borderId="13" xfId="2" applyFont="1" applyFill="1"/>
    <xf numFmtId="165" fontId="28" fillId="3" borderId="22" xfId="2" applyNumberFormat="1" applyFont="1" applyFill="1" applyBorder="1" applyAlignment="1">
      <alignment horizontal="right"/>
    </xf>
    <xf numFmtId="165" fontId="22" fillId="3" borderId="23" xfId="2" applyNumberFormat="1" applyFont="1" applyFill="1" applyBorder="1" applyAlignment="1">
      <alignment horizontal="center"/>
    </xf>
    <xf numFmtId="9" fontId="28" fillId="8" borderId="11" xfId="2" applyNumberFormat="1" applyFont="1" applyFill="1" applyBorder="1" applyAlignment="1">
      <alignment horizontal="center"/>
    </xf>
    <xf numFmtId="0" fontId="22" fillId="0" borderId="13" xfId="2" applyFont="1" applyAlignment="1">
      <alignment horizontal="left"/>
    </xf>
    <xf numFmtId="0" fontId="22" fillId="0" borderId="13" xfId="2" applyFont="1" applyAlignment="1">
      <alignment horizontal="center"/>
    </xf>
    <xf numFmtId="0" fontId="28" fillId="0" borderId="13" xfId="2" applyFont="1" applyAlignment="1">
      <alignment horizontal="left" vertical="center"/>
    </xf>
    <xf numFmtId="0" fontId="28" fillId="0" borderId="24" xfId="2" applyFont="1" applyBorder="1" applyAlignment="1">
      <alignment horizontal="left" vertical="center"/>
    </xf>
    <xf numFmtId="0" fontId="28" fillId="0" borderId="13" xfId="2" applyFont="1" applyAlignment="1">
      <alignment horizontal="left" vertical="top"/>
    </xf>
    <xf numFmtId="0" fontId="28" fillId="0" borderId="13" xfId="2" applyFont="1" applyAlignment="1">
      <alignment vertical="center"/>
    </xf>
    <xf numFmtId="0" fontId="28" fillId="0" borderId="13" xfId="2" applyFont="1" applyAlignment="1">
      <alignment horizontal="center" vertical="center"/>
    </xf>
    <xf numFmtId="0" fontId="28" fillId="0" borderId="25" xfId="2" applyFont="1" applyBorder="1" applyAlignment="1">
      <alignment horizontal="center" vertical="center"/>
    </xf>
    <xf numFmtId="0" fontId="28" fillId="0" borderId="25" xfId="2" applyFont="1" applyBorder="1" applyAlignment="1">
      <alignment horizontal="left" vertical="top"/>
    </xf>
    <xf numFmtId="0" fontId="22" fillId="9" borderId="18" xfId="2" applyFont="1" applyFill="1" applyBorder="1" applyAlignment="1">
      <alignment horizontal="center" vertical="center" wrapText="1"/>
    </xf>
    <xf numFmtId="0" fontId="22" fillId="0" borderId="18" xfId="2" applyFont="1" applyBorder="1" applyAlignment="1">
      <alignment horizontal="center" vertical="center" wrapText="1"/>
    </xf>
    <xf numFmtId="0" fontId="22" fillId="10" borderId="18" xfId="2" applyFont="1" applyFill="1" applyBorder="1" applyAlignment="1">
      <alignment horizontal="center" vertical="center" wrapText="1"/>
    </xf>
    <xf numFmtId="0" fontId="22" fillId="8" borderId="18" xfId="2" applyFont="1" applyFill="1" applyBorder="1" applyAlignment="1">
      <alignment horizontal="center" vertical="center" wrapText="1"/>
    </xf>
    <xf numFmtId="0" fontId="22" fillId="11" borderId="18" xfId="2" applyFont="1" applyFill="1" applyBorder="1" applyAlignment="1">
      <alignment horizontal="center" vertical="center" wrapText="1"/>
    </xf>
    <xf numFmtId="9" fontId="22" fillId="0" borderId="13" xfId="2" applyNumberFormat="1" applyFont="1" applyAlignment="1">
      <alignment horizontal="center"/>
    </xf>
    <xf numFmtId="0" fontId="31" fillId="0" borderId="13" xfId="2" applyFont="1"/>
    <xf numFmtId="9" fontId="22" fillId="0" borderId="13" xfId="2" applyNumberFormat="1" applyFont="1"/>
    <xf numFmtId="0" fontId="22" fillId="9" borderId="19" xfId="2" applyFont="1" applyFill="1" applyBorder="1" applyAlignment="1">
      <alignment horizontal="center" vertical="center" wrapText="1"/>
    </xf>
    <xf numFmtId="0" fontId="31" fillId="0" borderId="13" xfId="2" applyFont="1" applyAlignment="1">
      <alignment horizontal="center"/>
    </xf>
    <xf numFmtId="0" fontId="22" fillId="12" borderId="18" xfId="2" applyFont="1" applyFill="1" applyBorder="1" applyAlignment="1">
      <alignment horizontal="center" vertical="center"/>
    </xf>
    <xf numFmtId="0" fontId="22" fillId="4" borderId="18" xfId="2" applyFont="1" applyFill="1" applyBorder="1" applyAlignment="1">
      <alignment horizontal="center" vertical="center"/>
    </xf>
    <xf numFmtId="0" fontId="22" fillId="8" borderId="18" xfId="2" applyFont="1" applyFill="1" applyBorder="1" applyAlignment="1">
      <alignment horizontal="center" vertical="center"/>
    </xf>
    <xf numFmtId="0" fontId="20" fillId="0" borderId="11" xfId="2" applyFont="1" applyFill="1" applyBorder="1" applyAlignment="1">
      <alignment horizontal="left" vertical="center" wrapText="1"/>
    </xf>
    <xf numFmtId="0" fontId="22" fillId="0" borderId="17" xfId="2" applyFont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horizontal="left" vertical="center" wrapText="1"/>
    </xf>
    <xf numFmtId="0" fontId="20" fillId="0" borderId="19" xfId="1" applyFont="1" applyFill="1" applyBorder="1" applyAlignment="1">
      <alignment horizontal="left" vertical="center" wrapText="1"/>
    </xf>
    <xf numFmtId="0" fontId="20" fillId="0" borderId="30" xfId="1" applyFont="1" applyFill="1" applyBorder="1" applyAlignment="1">
      <alignment vertical="center" wrapText="1"/>
    </xf>
    <xf numFmtId="0" fontId="20" fillId="0" borderId="21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0" fontId="20" fillId="0" borderId="19" xfId="1" applyFont="1" applyFill="1" applyBorder="1" applyAlignment="1">
      <alignment vertical="center" wrapText="1"/>
    </xf>
    <xf numFmtId="0" fontId="20" fillId="0" borderId="30" xfId="1" applyFont="1" applyFill="1" applyBorder="1" applyAlignment="1">
      <alignment horizontal="left" vertical="center" wrapText="1"/>
    </xf>
    <xf numFmtId="0" fontId="20" fillId="0" borderId="21" xfId="1" applyFont="1" applyFill="1" applyBorder="1" applyAlignment="1">
      <alignment horizontal="left" vertical="center" wrapText="1"/>
    </xf>
    <xf numFmtId="0" fontId="20" fillId="0" borderId="32" xfId="1" applyFont="1" applyFill="1" applyBorder="1" applyAlignment="1">
      <alignment horizontal="left" vertical="center" wrapText="1"/>
    </xf>
    <xf numFmtId="0" fontId="20" fillId="0" borderId="11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left" vertical="center" wrapText="1"/>
    </xf>
    <xf numFmtId="0" fontId="22" fillId="0" borderId="11" xfId="2" applyFont="1" applyFill="1" applyBorder="1" applyAlignment="1">
      <alignment vertical="center" wrapText="1"/>
    </xf>
    <xf numFmtId="0" fontId="22" fillId="0" borderId="17" xfId="2" applyFont="1" applyFill="1" applyBorder="1" applyAlignment="1">
      <alignment vertical="center" wrapText="1"/>
    </xf>
    <xf numFmtId="0" fontId="22" fillId="0" borderId="11" xfId="2" applyFont="1" applyFill="1" applyBorder="1" applyAlignment="1">
      <alignment wrapText="1"/>
    </xf>
    <xf numFmtId="0" fontId="22" fillId="0" borderId="17" xfId="2" applyFont="1" applyFill="1" applyBorder="1" applyAlignment="1">
      <alignment wrapText="1"/>
    </xf>
    <xf numFmtId="0" fontId="22" fillId="0" borderId="17" xfId="2" applyFont="1" applyFill="1" applyBorder="1" applyAlignment="1">
      <alignment horizontal="center" vertical="center" wrapText="1"/>
    </xf>
    <xf numFmtId="0" fontId="22" fillId="0" borderId="33" xfId="2" applyFont="1" applyFill="1" applyBorder="1" applyAlignment="1">
      <alignment vertical="center" wrapText="1"/>
    </xf>
    <xf numFmtId="0" fontId="22" fillId="0" borderId="42" xfId="2" applyFont="1" applyFill="1" applyBorder="1" applyAlignment="1">
      <alignment vertical="center"/>
    </xf>
    <xf numFmtId="0" fontId="30" fillId="0" borderId="13" xfId="2" applyFont="1" applyFill="1" applyAlignment="1">
      <alignment horizontal="left" vertical="center"/>
    </xf>
    <xf numFmtId="0" fontId="22" fillId="0" borderId="19" xfId="2" applyFont="1" applyFill="1" applyBorder="1" applyAlignment="1">
      <alignment horizontal="left" vertical="center"/>
    </xf>
    <xf numFmtId="0" fontId="30" fillId="0" borderId="18" xfId="2" applyFont="1" applyFill="1" applyBorder="1" applyAlignment="1">
      <alignment horizontal="left" wrapText="1"/>
    </xf>
    <xf numFmtId="0" fontId="30" fillId="0" borderId="13" xfId="2" applyFont="1" applyFill="1" applyAlignment="1">
      <alignment horizontal="left" wrapText="1"/>
    </xf>
    <xf numFmtId="0" fontId="30" fillId="0" borderId="19" xfId="2" applyFont="1" applyFill="1" applyBorder="1" applyAlignment="1">
      <alignment horizontal="center" wrapText="1"/>
    </xf>
    <xf numFmtId="0" fontId="30" fillId="0" borderId="19" xfId="2" applyFont="1" applyFill="1" applyBorder="1" applyAlignment="1">
      <alignment horizontal="left" vertical="center" wrapText="1"/>
    </xf>
    <xf numFmtId="0" fontId="22" fillId="0" borderId="34" xfId="2" applyFont="1" applyFill="1" applyBorder="1" applyAlignment="1">
      <alignment wrapText="1"/>
    </xf>
    <xf numFmtId="0" fontId="22" fillId="0" borderId="51" xfId="2" applyFont="1" applyFill="1" applyBorder="1" applyAlignment="1">
      <alignment wrapText="1"/>
    </xf>
    <xf numFmtId="0" fontId="30" fillId="0" borderId="30" xfId="2" applyFont="1" applyFill="1" applyBorder="1" applyAlignment="1">
      <alignment horizontal="left" vertical="center" wrapText="1"/>
    </xf>
    <xf numFmtId="0" fontId="30" fillId="0" borderId="21" xfId="2" applyFont="1" applyFill="1" applyBorder="1" applyAlignment="1">
      <alignment horizontal="center" vertical="center" wrapText="1"/>
    </xf>
    <xf numFmtId="0" fontId="22" fillId="0" borderId="51" xfId="2" applyFont="1" applyFill="1" applyBorder="1" applyAlignment="1">
      <alignment horizontal="center" vertical="center"/>
    </xf>
    <xf numFmtId="0" fontId="22" fillId="0" borderId="17" xfId="2" applyFont="1" applyFill="1" applyBorder="1" applyAlignment="1">
      <alignment horizontal="left" vertical="center" wrapText="1"/>
    </xf>
    <xf numFmtId="0" fontId="30" fillId="0" borderId="11" xfId="2" applyFont="1" applyFill="1" applyBorder="1" applyAlignment="1">
      <alignment horizontal="left" vertical="center"/>
    </xf>
    <xf numFmtId="0" fontId="30" fillId="0" borderId="11" xfId="2" applyFont="1" applyFill="1" applyBorder="1" applyAlignment="1">
      <alignment horizontal="left" vertical="center" wrapText="1"/>
    </xf>
    <xf numFmtId="0" fontId="22" fillId="0" borderId="34" xfId="2" applyFont="1" applyFill="1" applyBorder="1" applyAlignment="1">
      <alignment horizontal="center" vertical="center" wrapText="1"/>
    </xf>
    <xf numFmtId="0" fontId="22" fillId="0" borderId="34" xfId="2" applyFont="1" applyFill="1" applyBorder="1" applyAlignment="1">
      <alignment horizontal="left" vertical="center" wrapText="1"/>
    </xf>
    <xf numFmtId="0" fontId="30" fillId="0" borderId="18" xfId="2" applyFont="1" applyFill="1" applyBorder="1" applyAlignment="1">
      <alignment horizontal="left" vertical="center"/>
    </xf>
    <xf numFmtId="0" fontId="30" fillId="0" borderId="13" xfId="2" applyFont="1" applyFill="1" applyAlignment="1">
      <alignment horizontal="left" vertical="center" wrapText="1"/>
    </xf>
    <xf numFmtId="0" fontId="30" fillId="0" borderId="19" xfId="2" applyFont="1" applyFill="1" applyBorder="1" applyAlignment="1">
      <alignment horizontal="left" vertical="center"/>
    </xf>
    <xf numFmtId="0" fontId="30" fillId="0" borderId="21" xfId="2" applyFont="1" applyFill="1" applyBorder="1" applyAlignment="1">
      <alignment horizontal="left" vertical="center" wrapText="1"/>
    </xf>
    <xf numFmtId="0" fontId="30" fillId="0" borderId="30" xfId="2" applyFont="1" applyFill="1" applyBorder="1" applyAlignment="1">
      <alignment vertical="center" wrapText="1"/>
    </xf>
    <xf numFmtId="0" fontId="30" fillId="0" borderId="21" xfId="2" applyFont="1" applyFill="1" applyBorder="1" applyAlignment="1">
      <alignment vertical="center" wrapText="1"/>
    </xf>
    <xf numFmtId="0" fontId="30" fillId="0" borderId="18" xfId="2" applyFont="1" applyFill="1" applyBorder="1" applyAlignment="1">
      <alignment horizontal="left" vertical="center" wrapText="1"/>
    </xf>
    <xf numFmtId="0" fontId="5" fillId="4" borderId="58" xfId="1" applyFont="1" applyFill="1" applyBorder="1" applyAlignment="1">
      <alignment horizontal="left" vertical="center"/>
    </xf>
    <xf numFmtId="0" fontId="5" fillId="0" borderId="58" xfId="1" applyFont="1" applyBorder="1" applyAlignment="1">
      <alignment horizontal="center" vertical="top"/>
    </xf>
    <xf numFmtId="0" fontId="6" fillId="9" borderId="26" xfId="1" applyFont="1" applyFill="1" applyBorder="1" applyAlignment="1">
      <alignment horizontal="center" vertical="center" wrapText="1"/>
    </xf>
    <xf numFmtId="0" fontId="3" fillId="0" borderId="30" xfId="1" applyFont="1" applyBorder="1"/>
    <xf numFmtId="0" fontId="6" fillId="9" borderId="27" xfId="1" applyFont="1" applyFill="1" applyBorder="1" applyAlignment="1">
      <alignment horizontal="center" vertical="center" wrapText="1"/>
    </xf>
    <xf numFmtId="0" fontId="3" fillId="0" borderId="32" xfId="1" applyFont="1" applyBorder="1"/>
    <xf numFmtId="0" fontId="3" fillId="0" borderId="31" xfId="1" applyFont="1" applyBorder="1"/>
    <xf numFmtId="0" fontId="23" fillId="6" borderId="22" xfId="1" applyFont="1" applyFill="1" applyBorder="1" applyAlignment="1">
      <alignment horizontal="center" vertical="center"/>
    </xf>
    <xf numFmtId="0" fontId="24" fillId="0" borderId="23" xfId="1" applyFont="1" applyBorder="1"/>
    <xf numFmtId="0" fontId="24" fillId="0" borderId="17" xfId="1" applyFont="1" applyBorder="1"/>
    <xf numFmtId="9" fontId="20" fillId="3" borderId="14" xfId="1" applyNumberFormat="1" applyFont="1" applyFill="1" applyBorder="1" applyAlignment="1">
      <alignment horizontal="center" vertical="center"/>
    </xf>
    <xf numFmtId="0" fontId="21" fillId="0" borderId="15" xfId="1" applyFont="1" applyBorder="1"/>
    <xf numFmtId="0" fontId="21" fillId="0" borderId="34" xfId="1" applyFont="1" applyBorder="1"/>
    <xf numFmtId="9" fontId="20" fillId="0" borderId="14" xfId="1" applyNumberFormat="1" applyFont="1" applyBorder="1" applyAlignment="1">
      <alignment horizontal="center" vertical="center"/>
    </xf>
    <xf numFmtId="0" fontId="5" fillId="3" borderId="22" xfId="1" applyFont="1" applyFill="1" applyBorder="1" applyAlignment="1">
      <alignment horizontal="left" vertical="center" wrapText="1"/>
    </xf>
    <xf numFmtId="0" fontId="3" fillId="0" borderId="17" xfId="1" applyFont="1" applyBorder="1"/>
    <xf numFmtId="0" fontId="6" fillId="4" borderId="36" xfId="1" applyFont="1" applyFill="1" applyBorder="1" applyAlignment="1">
      <alignment horizontal="left" vertical="center" wrapText="1"/>
    </xf>
    <xf numFmtId="0" fontId="3" fillId="0" borderId="37" xfId="1" applyFont="1" applyBorder="1"/>
    <xf numFmtId="0" fontId="3" fillId="0" borderId="56" xfId="1" applyFont="1" applyBorder="1"/>
    <xf numFmtId="0" fontId="6" fillId="3" borderId="36" xfId="1" applyFont="1" applyFill="1" applyBorder="1" applyAlignment="1">
      <alignment horizontal="left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0" fontId="3" fillId="0" borderId="23" xfId="1" applyFont="1" applyBorder="1"/>
    <xf numFmtId="0" fontId="6" fillId="4" borderId="23" xfId="1" applyFont="1" applyFill="1" applyBorder="1" applyAlignment="1">
      <alignment horizontal="center" vertical="center" wrapText="1"/>
    </xf>
    <xf numFmtId="0" fontId="8" fillId="6" borderId="22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3" fillId="0" borderId="5" xfId="1" applyFont="1" applyBorder="1"/>
    <xf numFmtId="0" fontId="3" fillId="0" borderId="6" xfId="1" applyFont="1" applyBorder="1"/>
    <xf numFmtId="0" fontId="5" fillId="4" borderId="22" xfId="1" applyFont="1" applyFill="1" applyBorder="1" applyAlignment="1">
      <alignment horizontal="left" vertical="center" wrapText="1"/>
    </xf>
    <xf numFmtId="0" fontId="28" fillId="4" borderId="58" xfId="2" applyFont="1" applyFill="1" applyBorder="1" applyAlignment="1">
      <alignment horizontal="left" vertical="center"/>
    </xf>
    <xf numFmtId="0" fontId="28" fillId="0" borderId="58" xfId="2" applyFont="1" applyBorder="1" applyAlignment="1">
      <alignment horizontal="center" vertical="top"/>
    </xf>
    <xf numFmtId="0" fontId="22" fillId="9" borderId="26" xfId="2" applyFont="1" applyFill="1" applyBorder="1" applyAlignment="1">
      <alignment horizontal="center" vertical="center" wrapText="1"/>
    </xf>
    <xf numFmtId="0" fontId="21" fillId="0" borderId="30" xfId="2" applyFont="1" applyBorder="1"/>
    <xf numFmtId="0" fontId="22" fillId="9" borderId="27" xfId="2" applyFont="1" applyFill="1" applyBorder="1" applyAlignment="1">
      <alignment horizontal="center" vertical="center" wrapText="1"/>
    </xf>
    <xf numFmtId="0" fontId="21" fillId="0" borderId="32" xfId="2" applyFont="1" applyBorder="1"/>
    <xf numFmtId="0" fontId="21" fillId="0" borderId="31" xfId="2" applyFont="1" applyBorder="1"/>
    <xf numFmtId="0" fontId="23" fillId="6" borderId="22" xfId="2" applyFont="1" applyFill="1" applyBorder="1" applyAlignment="1">
      <alignment horizontal="center" vertical="center"/>
    </xf>
    <xf numFmtId="0" fontId="21" fillId="0" borderId="23" xfId="2" applyFont="1" applyBorder="1"/>
    <xf numFmtId="0" fontId="21" fillId="0" borderId="17" xfId="2" applyFont="1" applyBorder="1"/>
    <xf numFmtId="9" fontId="22" fillId="3" borderId="14" xfId="2" applyNumberFormat="1" applyFont="1" applyFill="1" applyBorder="1" applyAlignment="1">
      <alignment horizontal="center" vertical="center"/>
    </xf>
    <xf numFmtId="0" fontId="21" fillId="0" borderId="15" xfId="2" applyFont="1" applyBorder="1"/>
    <xf numFmtId="0" fontId="21" fillId="0" borderId="34" xfId="2" applyFont="1" applyBorder="1"/>
    <xf numFmtId="9" fontId="22" fillId="0" borderId="14" xfId="2" applyNumberFormat="1" applyFont="1" applyBorder="1" applyAlignment="1">
      <alignment horizontal="center" vertical="center"/>
    </xf>
    <xf numFmtId="0" fontId="28" fillId="3" borderId="22" xfId="2" applyFont="1" applyFill="1" applyBorder="1" applyAlignment="1">
      <alignment horizontal="left" vertical="center" wrapText="1"/>
    </xf>
    <xf numFmtId="0" fontId="22" fillId="4" borderId="36" xfId="2" applyFont="1" applyFill="1" applyBorder="1" applyAlignment="1">
      <alignment horizontal="left" vertical="center" wrapText="1"/>
    </xf>
    <xf numFmtId="0" fontId="21" fillId="0" borderId="37" xfId="2" applyFont="1" applyBorder="1"/>
    <xf numFmtId="0" fontId="21" fillId="0" borderId="56" xfId="2" applyFont="1" applyBorder="1"/>
    <xf numFmtId="0" fontId="22" fillId="3" borderId="36" xfId="2" applyFont="1" applyFill="1" applyBorder="1" applyAlignment="1">
      <alignment horizontal="left" vertical="center" wrapText="1"/>
    </xf>
    <xf numFmtId="164" fontId="22" fillId="4" borderId="22" xfId="2" applyNumberFormat="1" applyFont="1" applyFill="1" applyBorder="1" applyAlignment="1">
      <alignment horizontal="center" vertical="center" wrapText="1"/>
    </xf>
    <xf numFmtId="0" fontId="22" fillId="4" borderId="23" xfId="2" applyFont="1" applyFill="1" applyBorder="1" applyAlignment="1">
      <alignment horizontal="center" vertical="center" wrapText="1"/>
    </xf>
    <xf numFmtId="0" fontId="26" fillId="2" borderId="22" xfId="2" applyFont="1" applyFill="1" applyBorder="1" applyAlignment="1">
      <alignment horizontal="center" vertical="center" wrapText="1"/>
    </xf>
    <xf numFmtId="0" fontId="26" fillId="0" borderId="22" xfId="2" applyFont="1" applyBorder="1" applyAlignment="1">
      <alignment horizontal="center" vertical="center" wrapText="1"/>
    </xf>
    <xf numFmtId="0" fontId="28" fillId="4" borderId="4" xfId="2" applyFont="1" applyFill="1" applyBorder="1" applyAlignment="1">
      <alignment horizontal="left" vertical="center" wrapText="1"/>
    </xf>
    <xf numFmtId="0" fontId="21" fillId="0" borderId="5" xfId="2" applyFont="1" applyBorder="1"/>
    <xf numFmtId="0" fontId="21" fillId="0" borderId="6" xfId="2" applyFont="1" applyBorder="1"/>
    <xf numFmtId="0" fontId="28" fillId="4" borderId="22" xfId="2" applyFont="1" applyFill="1" applyBorder="1" applyAlignment="1">
      <alignment horizontal="left" vertical="center" wrapText="1"/>
    </xf>
    <xf numFmtId="0" fontId="32" fillId="6" borderId="22" xfId="2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28" xfId="0" applyFont="1" applyBorder="1"/>
    <xf numFmtId="0" fontId="5" fillId="3" borderId="1" xfId="0" applyFont="1" applyFill="1" applyBorder="1" applyAlignment="1">
      <alignment horizontal="left" vertical="center" wrapText="1"/>
    </xf>
    <xf numFmtId="0" fontId="3" fillId="0" borderId="3" xfId="0" applyFont="1" applyBorder="1"/>
    <xf numFmtId="164" fontId="6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5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6" fillId="3" borderId="7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9" fontId="6" fillId="3" borderId="14" xfId="0" applyNumberFormat="1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6" fillId="9" borderId="26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6" fillId="9" borderId="27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3" fillId="0" borderId="31" xfId="0" applyFont="1" applyBorder="1"/>
    <xf numFmtId="9" fontId="6" fillId="0" borderId="1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18" fillId="3" borderId="36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3" fillId="0" borderId="38" xfId="0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18" fillId="3" borderId="40" xfId="0" applyFont="1" applyFill="1" applyBorder="1" applyAlignment="1">
      <alignment horizontal="left" vertical="center" wrapText="1"/>
    </xf>
    <xf numFmtId="0" fontId="3" fillId="0" borderId="41" xfId="0" applyFont="1" applyBorder="1"/>
    <xf numFmtId="0" fontId="3" fillId="0" borderId="42" xfId="0" applyFont="1" applyBorder="1"/>
    <xf numFmtId="0" fontId="18" fillId="3" borderId="27" xfId="0" applyFont="1" applyFill="1" applyBorder="1" applyAlignment="1">
      <alignment horizontal="left" vertical="center" wrapText="1"/>
    </xf>
    <xf numFmtId="0" fontId="3" fillId="0" borderId="47" xfId="0" applyFont="1" applyBorder="1"/>
    <xf numFmtId="0" fontId="18" fillId="3" borderId="53" xfId="0" applyFont="1" applyFill="1" applyBorder="1" applyAlignment="1">
      <alignment horizontal="left" vertical="center" wrapText="1"/>
    </xf>
    <xf numFmtId="0" fontId="3" fillId="0" borderId="54" xfId="0" applyFont="1" applyBorder="1"/>
    <xf numFmtId="0" fontId="3" fillId="0" borderId="55" xfId="0" applyFont="1" applyBorder="1"/>
    <xf numFmtId="0" fontId="17" fillId="7" borderId="35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3" fillId="0" borderId="48" xfId="0" applyFont="1" applyBorder="1"/>
    <xf numFmtId="0" fontId="17" fillId="7" borderId="56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3" fillId="0" borderId="57" xfId="0" applyFont="1" applyBorder="1"/>
  </cellXfs>
  <cellStyles count="3">
    <cellStyle name="Normal" xfId="0" builtinId="0"/>
    <cellStyle name="Normal 2" xfId="1" xr:uid="{F06CC70B-3425-4A17-B7CB-AE01F55AAA78}"/>
    <cellStyle name="Normal 3" xfId="2" xr:uid="{5ED495BB-D950-459C-8E8B-9407A4CB2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520A19AB-9E4C-4E51-950F-B193925E2F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44175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CAD43B82-AA7B-45FC-B2F6-C576822557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44175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A058BE0E-B661-46F5-8603-CEAC977E96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44175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FAB70542-0F3A-42D5-B911-6A926596F3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44175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32BE0DAF-9954-4FB9-AE73-D37AD73353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44175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9E534B1E-C82A-409D-92FE-312F0A0C4E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44175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&#233;dulas%20de%20Revisi&#243;n%20CI%202017%20Zacatecas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R%20&#193;REAS/DA%20revisado%20Formato%20CI%2002.%20Evaluacio&#769;n%20(CI)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R%20&#193;REAS/Formato%20CI%2002.%20Evaluaci&#243;n%20(CI)%202024%20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OR%20&#193;REAS/Formato%20CI%2002.%20Evaluaci&#243;n%20(CI)%202024%20RECURSOS%20MATERIAL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OR%20&#193;REAS/Formato%20CI%2002.%20Evaluaci&#243;n%20(CI)%202024R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OR%20&#193;REAS/Formato%20CI%2002.%20Evaluaci&#243;n%20(CI)%202024%20MANTEN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oración"/>
      <sheetName val="5"/>
      <sheetName val="2"/>
      <sheetName val="3"/>
      <sheetName val="4"/>
      <sheetName val="1"/>
      <sheetName val="Cuestionario CI"/>
      <sheetName val="Cuestionario CI (2)"/>
      <sheetName val="Control Interno (1)"/>
      <sheetName val="CedulaAccMejoraCI (1)"/>
      <sheetName val="CedulaAccMejoraCI (2)"/>
      <sheetName val="CedulaAccMejoraCI (3)"/>
      <sheetName val="CedulaAccMejoraCI (4)"/>
      <sheetName val="CedulaAccMejoraCI (5)"/>
      <sheetName val="CedulaAccMejoraCI (6)"/>
      <sheetName val="CedulaAccMejoraCI (7)"/>
      <sheetName val="CedulaAccMejoraCI (8)"/>
      <sheetName val="Matriz Gen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AC01"/>
      <sheetName val="PVIE02"/>
      <sheetName val="PADF05"/>
      <sheetName val="PADF01 "/>
      <sheetName val="PADF02"/>
      <sheetName val="PADF07 "/>
      <sheetName val="PADF12"/>
      <sheetName val="Resultado_Evaluación"/>
      <sheetName val="Hoja3"/>
      <sheetName val="Hoj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No</v>
          </cell>
          <cell r="C1" t="str">
            <v>Porcentaje</v>
          </cell>
        </row>
        <row r="2">
          <cell r="B2">
            <v>0</v>
          </cell>
          <cell r="C2">
            <v>0</v>
          </cell>
          <cell r="D2" t="str">
            <v>Inexistente</v>
          </cell>
        </row>
        <row r="3">
          <cell r="B3">
            <v>1</v>
          </cell>
          <cell r="C3">
            <v>0.25</v>
          </cell>
          <cell r="D3" t="str">
            <v>Inicial</v>
          </cell>
        </row>
        <row r="4">
          <cell r="B4">
            <v>2</v>
          </cell>
          <cell r="C4">
            <v>0.5</v>
          </cell>
          <cell r="D4" t="str">
            <v>Intermedio</v>
          </cell>
        </row>
        <row r="5">
          <cell r="B5">
            <v>3</v>
          </cell>
          <cell r="C5">
            <v>0.75</v>
          </cell>
          <cell r="D5" t="str">
            <v>Avanzado</v>
          </cell>
        </row>
        <row r="6">
          <cell r="B6">
            <v>4</v>
          </cell>
          <cell r="C6">
            <v>1</v>
          </cell>
          <cell r="D6" t="str">
            <v>Óptimo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AC01"/>
      <sheetName val="PVIE02"/>
      <sheetName val="PADF05"/>
      <sheetName val="PADF01 "/>
      <sheetName val="PADF02"/>
      <sheetName val="PADF07 "/>
      <sheetName val="PADF12"/>
      <sheetName val="Resultado_Evaluación"/>
      <sheetName val="Hoja3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No</v>
          </cell>
          <cell r="C1" t="str">
            <v>Porcentaje</v>
          </cell>
        </row>
        <row r="2">
          <cell r="B2">
            <v>0</v>
          </cell>
          <cell r="C2">
            <v>0</v>
          </cell>
          <cell r="D2" t="str">
            <v>Inexistente</v>
          </cell>
        </row>
        <row r="3">
          <cell r="B3">
            <v>1</v>
          </cell>
          <cell r="C3">
            <v>0.25</v>
          </cell>
          <cell r="D3" t="str">
            <v>Inicial</v>
          </cell>
        </row>
        <row r="4">
          <cell r="B4">
            <v>2</v>
          </cell>
          <cell r="C4">
            <v>0.5</v>
          </cell>
          <cell r="D4" t="str">
            <v>Intermedio</v>
          </cell>
        </row>
        <row r="5">
          <cell r="B5">
            <v>3</v>
          </cell>
          <cell r="C5">
            <v>0.75</v>
          </cell>
          <cell r="D5" t="str">
            <v>Avanzado</v>
          </cell>
        </row>
        <row r="6">
          <cell r="B6">
            <v>4</v>
          </cell>
          <cell r="C6">
            <v>1</v>
          </cell>
          <cell r="D6" t="str">
            <v>Óptimo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AC01"/>
      <sheetName val="PVIE02"/>
      <sheetName val="PADF05"/>
      <sheetName val="PADF01 "/>
      <sheetName val="PADF02"/>
      <sheetName val="PADF07 "/>
      <sheetName val="PADF12"/>
      <sheetName val="Resultado_Evaluación"/>
      <sheetName val="Hoja3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No</v>
          </cell>
          <cell r="C1" t="str">
            <v>Porcentaje</v>
          </cell>
        </row>
        <row r="2">
          <cell r="B2">
            <v>0</v>
          </cell>
          <cell r="C2">
            <v>0</v>
          </cell>
          <cell r="D2" t="str">
            <v>Inexistente</v>
          </cell>
        </row>
        <row r="3">
          <cell r="B3">
            <v>1</v>
          </cell>
          <cell r="C3">
            <v>0.25</v>
          </cell>
          <cell r="D3" t="str">
            <v>Inicial</v>
          </cell>
        </row>
        <row r="4">
          <cell r="B4">
            <v>2</v>
          </cell>
          <cell r="C4">
            <v>0.5</v>
          </cell>
          <cell r="D4" t="str">
            <v>Intermedio</v>
          </cell>
        </row>
        <row r="5">
          <cell r="B5">
            <v>3</v>
          </cell>
          <cell r="C5">
            <v>0.75</v>
          </cell>
          <cell r="D5" t="str">
            <v>Avanzado</v>
          </cell>
        </row>
        <row r="6">
          <cell r="B6">
            <v>4</v>
          </cell>
          <cell r="C6">
            <v>1</v>
          </cell>
          <cell r="D6" t="str">
            <v>Óptimo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AC01"/>
      <sheetName val="PVIE02"/>
      <sheetName val="PADF05"/>
      <sheetName val="PADF01 "/>
      <sheetName val="PADF02"/>
      <sheetName val="PADF07 "/>
      <sheetName val="PADF12"/>
      <sheetName val="Resultado_Evaluación"/>
      <sheetName val="Hoja3"/>
      <sheetName val="Hoja1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>
        <row r="1">
          <cell r="B1" t="str">
            <v>No</v>
          </cell>
          <cell r="C1" t="str">
            <v>Porcentaje</v>
          </cell>
        </row>
        <row r="2">
          <cell r="B2">
            <v>0</v>
          </cell>
          <cell r="C2">
            <v>0</v>
          </cell>
          <cell r="D2" t="str">
            <v>Inexistente</v>
          </cell>
        </row>
        <row r="3">
          <cell r="B3">
            <v>1</v>
          </cell>
          <cell r="C3">
            <v>0.25</v>
          </cell>
          <cell r="D3" t="str">
            <v>Inicial</v>
          </cell>
        </row>
        <row r="4">
          <cell r="B4">
            <v>2</v>
          </cell>
          <cell r="C4">
            <v>0.5</v>
          </cell>
          <cell r="D4" t="str">
            <v>Intermedio</v>
          </cell>
        </row>
        <row r="5">
          <cell r="B5">
            <v>3</v>
          </cell>
          <cell r="C5">
            <v>0.75</v>
          </cell>
          <cell r="D5" t="str">
            <v>Avanzado</v>
          </cell>
        </row>
        <row r="6">
          <cell r="B6">
            <v>4</v>
          </cell>
          <cell r="C6">
            <v>1</v>
          </cell>
          <cell r="D6" t="str">
            <v>Óptimo</v>
          </cell>
        </row>
      </sheetData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AC01"/>
      <sheetName val="PVIE02"/>
      <sheetName val="PADF05"/>
      <sheetName val="PADF01 "/>
      <sheetName val="PADF02"/>
      <sheetName val="PADF07 "/>
      <sheetName val="PADF12"/>
      <sheetName val="Resultado_Evaluación"/>
      <sheetName val="Hoja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1">
          <cell r="B1" t="str">
            <v>No</v>
          </cell>
          <cell r="C1" t="str">
            <v>Porcentaje</v>
          </cell>
        </row>
        <row r="2">
          <cell r="B2">
            <v>0</v>
          </cell>
          <cell r="C2">
            <v>0</v>
          </cell>
          <cell r="D2" t="str">
            <v>Inexistente</v>
          </cell>
        </row>
        <row r="3">
          <cell r="B3">
            <v>1</v>
          </cell>
          <cell r="C3">
            <v>0.25</v>
          </cell>
          <cell r="D3" t="str">
            <v>Inicial</v>
          </cell>
        </row>
        <row r="4">
          <cell r="B4">
            <v>2</v>
          </cell>
          <cell r="C4">
            <v>0.5</v>
          </cell>
          <cell r="D4" t="str">
            <v>Intermedio</v>
          </cell>
        </row>
        <row r="5">
          <cell r="B5">
            <v>3</v>
          </cell>
          <cell r="C5">
            <v>0.75</v>
          </cell>
          <cell r="D5" t="str">
            <v>Avanzado</v>
          </cell>
        </row>
        <row r="6">
          <cell r="B6">
            <v>4</v>
          </cell>
          <cell r="C6">
            <v>1</v>
          </cell>
          <cell r="D6" t="str">
            <v>Óptimo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7AF8-19BC-4C7F-9998-1B5F94504B84}">
  <sheetPr codeName="Hoja1">
    <tabColor rgb="FFC00000"/>
    <pageSetUpPr fitToPage="1"/>
  </sheetPr>
  <dimension ref="A1:Z1000"/>
  <sheetViews>
    <sheetView showGridLines="0" tabSelected="1" view="pageBreakPreview" zoomScale="70" zoomScaleNormal="100" zoomScaleSheetLayoutView="70" workbookViewId="0">
      <selection activeCell="B10" sqref="B10:J10"/>
    </sheetView>
  </sheetViews>
  <sheetFormatPr baseColWidth="10" defaultColWidth="14.42578125" defaultRowHeight="15" customHeight="1"/>
  <cols>
    <col min="1" max="1" width="4.42578125" style="81" customWidth="1"/>
    <col min="2" max="2" width="39" style="81" customWidth="1"/>
    <col min="3" max="4" width="15" style="81" customWidth="1"/>
    <col min="5" max="6" width="31.5703125" style="81" customWidth="1"/>
    <col min="7" max="7" width="10.7109375" style="81" customWidth="1"/>
    <col min="8" max="8" width="12" style="81" customWidth="1"/>
    <col min="9" max="9" width="9.7109375" style="81" customWidth="1"/>
    <col min="10" max="10" width="11.28515625" style="81" customWidth="1"/>
    <col min="11" max="26" width="11.42578125" style="81" customWidth="1"/>
    <col min="27" max="16384" width="14.42578125" style="81"/>
  </cols>
  <sheetData>
    <row r="1" spans="1:26" ht="61.5" customHeight="1" thickBot="1">
      <c r="A1" s="246" t="s">
        <v>0</v>
      </c>
      <c r="B1" s="243"/>
      <c r="C1" s="243"/>
      <c r="D1" s="237"/>
      <c r="E1" s="247"/>
      <c r="F1" s="243"/>
      <c r="G1" s="243"/>
      <c r="H1" s="243"/>
      <c r="I1" s="243"/>
      <c r="J1" s="237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6" customHeight="1" thickBot="1">
      <c r="A2" s="80"/>
      <c r="B2" s="82"/>
      <c r="C2" s="83"/>
      <c r="D2" s="83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8.5" customHeight="1" thickBot="1">
      <c r="A3" s="236" t="s">
        <v>1</v>
      </c>
      <c r="B3" s="237"/>
      <c r="C3" s="248" t="s">
        <v>2</v>
      </c>
      <c r="D3" s="249"/>
      <c r="E3" s="249"/>
      <c r="F3" s="249"/>
      <c r="G3" s="249"/>
      <c r="H3" s="249"/>
      <c r="I3" s="249"/>
      <c r="J3" s="25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28.5" customHeight="1" thickBot="1">
      <c r="A4" s="236" t="s">
        <v>3</v>
      </c>
      <c r="B4" s="237"/>
      <c r="C4" s="251" t="s">
        <v>4</v>
      </c>
      <c r="D4" s="243"/>
      <c r="E4" s="243"/>
      <c r="F4" s="243"/>
      <c r="G4" s="243"/>
      <c r="H4" s="243"/>
      <c r="I4" s="243"/>
      <c r="J4" s="237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28.5" customHeight="1" thickBot="1">
      <c r="A5" s="236" t="s">
        <v>5</v>
      </c>
      <c r="B5" s="237"/>
      <c r="C5" s="238" t="s">
        <v>132</v>
      </c>
      <c r="D5" s="239"/>
      <c r="E5" s="239"/>
      <c r="F5" s="239"/>
      <c r="G5" s="239"/>
      <c r="H5" s="239"/>
      <c r="I5" s="239"/>
      <c r="J5" s="24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28.5" customHeight="1" thickBot="1">
      <c r="A6" s="236" t="s">
        <v>6</v>
      </c>
      <c r="B6" s="237"/>
      <c r="C6" s="241" t="s">
        <v>7</v>
      </c>
      <c r="D6" s="239"/>
      <c r="E6" s="239"/>
      <c r="F6" s="239"/>
      <c r="G6" s="239"/>
      <c r="H6" s="239"/>
      <c r="I6" s="239"/>
      <c r="J6" s="24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 ht="28.5" customHeight="1" thickBot="1">
      <c r="A7" s="236" t="s">
        <v>8</v>
      </c>
      <c r="B7" s="237"/>
      <c r="C7" s="242">
        <v>45615</v>
      </c>
      <c r="D7" s="243"/>
      <c r="E7" s="243"/>
      <c r="F7" s="84" t="s">
        <v>9</v>
      </c>
      <c r="G7" s="244">
        <v>2024</v>
      </c>
      <c r="H7" s="243"/>
      <c r="I7" s="243"/>
      <c r="J7" s="237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 ht="6" customHeight="1" thickBot="1">
      <c r="A8" s="85"/>
      <c r="B8" s="86"/>
      <c r="C8" s="85"/>
      <c r="D8" s="85"/>
      <c r="E8" s="85"/>
      <c r="F8" s="85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 ht="36" customHeight="1" thickBot="1">
      <c r="A9" s="87" t="s">
        <v>10</v>
      </c>
      <c r="B9" s="87" t="s">
        <v>11</v>
      </c>
      <c r="C9" s="87" t="s">
        <v>12</v>
      </c>
      <c r="D9" s="87" t="s">
        <v>13</v>
      </c>
      <c r="E9" s="87" t="s">
        <v>14</v>
      </c>
      <c r="F9" s="87" t="s">
        <v>15</v>
      </c>
      <c r="G9" s="88" t="s">
        <v>16</v>
      </c>
      <c r="H9" s="87" t="s">
        <v>17</v>
      </c>
      <c r="I9" s="87" t="s">
        <v>18</v>
      </c>
      <c r="J9" s="87" t="s">
        <v>19</v>
      </c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30" customHeight="1" thickBot="1">
      <c r="A10" s="90" t="s">
        <v>20</v>
      </c>
      <c r="B10" s="245" t="s">
        <v>21</v>
      </c>
      <c r="C10" s="243"/>
      <c r="D10" s="243"/>
      <c r="E10" s="243"/>
      <c r="F10" s="243"/>
      <c r="G10" s="243"/>
      <c r="H10" s="243"/>
      <c r="I10" s="243"/>
      <c r="J10" s="237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79.5" customHeight="1" thickBot="1">
      <c r="A11" s="91">
        <v>1</v>
      </c>
      <c r="B11" s="92" t="s">
        <v>22</v>
      </c>
      <c r="C11" s="176" t="s">
        <v>23</v>
      </c>
      <c r="D11" s="176" t="s">
        <v>24</v>
      </c>
      <c r="E11" s="126" t="s">
        <v>25</v>
      </c>
      <c r="F11" s="126" t="s">
        <v>26</v>
      </c>
      <c r="G11" s="93">
        <v>4</v>
      </c>
      <c r="H11" s="94">
        <f>VLOOKUP(G11,[2]Hoja3!$B$1:$C$6,2)</f>
        <v>1</v>
      </c>
      <c r="I11" s="93" t="str">
        <f>VLOOKUP(G11,[2]Hoja3!$B$2:$D$6,3)</f>
        <v>Óptimo</v>
      </c>
      <c r="J11" s="232">
        <f>AVERAGE(H11:H18)</f>
        <v>0.84375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79.5" customHeight="1" thickBot="1">
      <c r="A12" s="91">
        <v>2</v>
      </c>
      <c r="B12" s="92" t="s">
        <v>27</v>
      </c>
      <c r="C12" s="176" t="s">
        <v>23</v>
      </c>
      <c r="D12" s="176" t="s">
        <v>24</v>
      </c>
      <c r="E12" s="126" t="s">
        <v>387</v>
      </c>
      <c r="F12" s="126" t="s">
        <v>29</v>
      </c>
      <c r="G12" s="93">
        <v>3</v>
      </c>
      <c r="H12" s="94">
        <f>VLOOKUP(G12,[2]Hoja3!$B$1:$C$6,2)</f>
        <v>0.75</v>
      </c>
      <c r="I12" s="93" t="str">
        <f>VLOOKUP(G12,[2]Hoja3!$B$2:$D$6,3)</f>
        <v>Avanzado</v>
      </c>
      <c r="J12" s="233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87" customHeight="1" thickBot="1">
      <c r="A13" s="91">
        <v>3</v>
      </c>
      <c r="B13" s="92" t="s">
        <v>30</v>
      </c>
      <c r="C13" s="176" t="s">
        <v>23</v>
      </c>
      <c r="D13" s="176" t="s">
        <v>389</v>
      </c>
      <c r="E13" s="126" t="s">
        <v>388</v>
      </c>
      <c r="F13" s="126" t="s">
        <v>32</v>
      </c>
      <c r="G13" s="93">
        <v>4</v>
      </c>
      <c r="H13" s="94">
        <f>VLOOKUP(G13,[2]Hoja3!$B$1:$C$6,2)</f>
        <v>1</v>
      </c>
      <c r="I13" s="93" t="str">
        <f>VLOOKUP(G13,[2]Hoja3!$B$2:$D$6,3)</f>
        <v>Óptimo</v>
      </c>
      <c r="J13" s="233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79.5" customHeight="1" thickBot="1">
      <c r="A14" s="91">
        <v>4</v>
      </c>
      <c r="B14" s="92" t="s">
        <v>33</v>
      </c>
      <c r="C14" s="176" t="s">
        <v>34</v>
      </c>
      <c r="D14" s="176" t="s">
        <v>384</v>
      </c>
      <c r="E14" s="126" t="s">
        <v>35</v>
      </c>
      <c r="F14" s="126" t="s">
        <v>36</v>
      </c>
      <c r="G14" s="93">
        <v>3</v>
      </c>
      <c r="H14" s="94">
        <f>VLOOKUP(G14,[2]Hoja3!$B$1:$C$6,2)</f>
        <v>0.75</v>
      </c>
      <c r="I14" s="93" t="str">
        <f>VLOOKUP(G14,[2]Hoja3!$B$2:$D$6,3)</f>
        <v>Avanzado</v>
      </c>
      <c r="J14" s="233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79.5" customHeight="1" thickBot="1">
      <c r="A15" s="91">
        <v>5</v>
      </c>
      <c r="B15" s="126" t="s">
        <v>37</v>
      </c>
      <c r="C15" s="176" t="s">
        <v>34</v>
      </c>
      <c r="D15" s="176" t="s">
        <v>384</v>
      </c>
      <c r="E15" s="126" t="s">
        <v>38</v>
      </c>
      <c r="F15" s="126" t="s">
        <v>39</v>
      </c>
      <c r="G15" s="93">
        <v>3</v>
      </c>
      <c r="H15" s="94">
        <f>VLOOKUP(G15,[2]Hoja3!$B$1:$C$6,2)</f>
        <v>0.75</v>
      </c>
      <c r="I15" s="93" t="str">
        <f>VLOOKUP(G15,[2]Hoja3!$B$2:$D$6,3)</f>
        <v>Avanzado</v>
      </c>
      <c r="J15" s="233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79.5" customHeight="1" thickBot="1">
      <c r="A16" s="91">
        <v>6</v>
      </c>
      <c r="B16" s="126" t="s">
        <v>40</v>
      </c>
      <c r="C16" s="176" t="s">
        <v>34</v>
      </c>
      <c r="D16" s="176" t="s">
        <v>384</v>
      </c>
      <c r="E16" s="126" t="s">
        <v>41</v>
      </c>
      <c r="F16" s="126" t="s">
        <v>42</v>
      </c>
      <c r="G16" s="93">
        <v>3</v>
      </c>
      <c r="H16" s="94">
        <f>VLOOKUP(G16,[2]Hoja3!$B$1:$C$6,2)</f>
        <v>0.75</v>
      </c>
      <c r="I16" s="93" t="str">
        <f>VLOOKUP(G16,[2]Hoja3!$B$2:$D$6,3)</f>
        <v>Avanzado</v>
      </c>
      <c r="J16" s="233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79.5" customHeight="1" thickBot="1">
      <c r="A17" s="91">
        <v>7</v>
      </c>
      <c r="B17" s="126" t="s">
        <v>43</v>
      </c>
      <c r="C17" s="176" t="s">
        <v>34</v>
      </c>
      <c r="D17" s="176" t="s">
        <v>384</v>
      </c>
      <c r="E17" s="126" t="s">
        <v>44</v>
      </c>
      <c r="F17" s="126" t="s">
        <v>45</v>
      </c>
      <c r="G17" s="93">
        <v>3</v>
      </c>
      <c r="H17" s="94">
        <f>VLOOKUP(G17,[2]Hoja3!$B$1:$C$6,2)</f>
        <v>0.75</v>
      </c>
      <c r="I17" s="93" t="str">
        <f>VLOOKUP(G17,[2]Hoja3!$B$2:$D$6,3)</f>
        <v>Avanzado</v>
      </c>
      <c r="J17" s="233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79.5" customHeight="1" thickBot="1">
      <c r="A18" s="91">
        <v>8</v>
      </c>
      <c r="B18" s="92" t="s">
        <v>46</v>
      </c>
      <c r="C18" s="176" t="s">
        <v>23</v>
      </c>
      <c r="D18" s="176" t="s">
        <v>24</v>
      </c>
      <c r="E18" s="126" t="s">
        <v>47</v>
      </c>
      <c r="F18" s="126" t="s">
        <v>48</v>
      </c>
      <c r="G18" s="93">
        <v>4</v>
      </c>
      <c r="H18" s="94">
        <f>VLOOKUP(G18,[2]Hoja3!$B$1:$C$6,2)</f>
        <v>1</v>
      </c>
      <c r="I18" s="93" t="str">
        <f>VLOOKUP(G18,[2]Hoja3!$B$2:$D$6,3)</f>
        <v>Óptimo</v>
      </c>
      <c r="J18" s="234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25.5" customHeight="1" thickBot="1">
      <c r="A19" s="90" t="s">
        <v>49</v>
      </c>
      <c r="B19" s="229" t="s">
        <v>50</v>
      </c>
      <c r="C19" s="230"/>
      <c r="D19" s="230"/>
      <c r="E19" s="230"/>
      <c r="F19" s="230"/>
      <c r="G19" s="230"/>
      <c r="H19" s="230"/>
      <c r="I19" s="230"/>
      <c r="J19" s="231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84.75" customHeight="1" thickBot="1">
      <c r="A20" s="91">
        <v>9</v>
      </c>
      <c r="B20" s="95" t="s">
        <v>51</v>
      </c>
      <c r="C20" s="176" t="s">
        <v>23</v>
      </c>
      <c r="D20" s="176" t="s">
        <v>389</v>
      </c>
      <c r="E20" s="126" t="s">
        <v>52</v>
      </c>
      <c r="F20" s="126" t="s">
        <v>385</v>
      </c>
      <c r="G20" s="177">
        <v>4</v>
      </c>
      <c r="H20" s="96">
        <f>VLOOKUP(G20,[2]Hoja3!$B$1:$C$6,2)</f>
        <v>1</v>
      </c>
      <c r="I20" s="97" t="str">
        <f>VLOOKUP(G20,[2]Hoja3!$B$2:$D$6,3)</f>
        <v>Óptimo</v>
      </c>
      <c r="J20" s="232">
        <f>AVERAGE(H20:H23)</f>
        <v>0.9375</v>
      </c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79.5" customHeight="1" thickBot="1">
      <c r="A21" s="91">
        <v>10</v>
      </c>
      <c r="B21" s="95" t="s">
        <v>53</v>
      </c>
      <c r="C21" s="176" t="s">
        <v>23</v>
      </c>
      <c r="D21" s="176" t="s">
        <v>31</v>
      </c>
      <c r="E21" s="126" t="s">
        <v>54</v>
      </c>
      <c r="F21" s="126" t="s">
        <v>385</v>
      </c>
      <c r="G21" s="177">
        <v>4</v>
      </c>
      <c r="H21" s="96">
        <f>VLOOKUP(G21,[2]Hoja3!$B$1:$C$6,2)</f>
        <v>1</v>
      </c>
      <c r="I21" s="97" t="str">
        <f>VLOOKUP(G21,[2]Hoja3!$B$2:$D$6,3)</f>
        <v>Óptimo</v>
      </c>
      <c r="J21" s="233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79.5" customHeight="1" thickBot="1">
      <c r="A22" s="91">
        <v>11</v>
      </c>
      <c r="B22" s="95" t="s">
        <v>55</v>
      </c>
      <c r="C22" s="176" t="s">
        <v>23</v>
      </c>
      <c r="D22" s="176" t="s">
        <v>389</v>
      </c>
      <c r="E22" s="126" t="s">
        <v>56</v>
      </c>
      <c r="F22" s="126" t="s">
        <v>57</v>
      </c>
      <c r="G22" s="177">
        <v>4</v>
      </c>
      <c r="H22" s="96">
        <f>VLOOKUP(G22,[2]Hoja3!$B$1:$C$6,2)</f>
        <v>1</v>
      </c>
      <c r="I22" s="97" t="str">
        <f>VLOOKUP(G22,[2]Hoja3!$B$2:$D$6,3)</f>
        <v>Óptimo</v>
      </c>
      <c r="J22" s="233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79.5" customHeight="1" thickBot="1">
      <c r="A23" s="91">
        <v>12</v>
      </c>
      <c r="B23" s="95" t="s">
        <v>58</v>
      </c>
      <c r="C23" s="176" t="s">
        <v>23</v>
      </c>
      <c r="D23" s="176" t="s">
        <v>389</v>
      </c>
      <c r="E23" s="126" t="s">
        <v>59</v>
      </c>
      <c r="F23" s="126" t="s">
        <v>57</v>
      </c>
      <c r="G23" s="177">
        <v>3</v>
      </c>
      <c r="H23" s="96">
        <f>VLOOKUP(G23,[2]Hoja3!$B$1:$C$6,2)</f>
        <v>0.75</v>
      </c>
      <c r="I23" s="97" t="str">
        <f>VLOOKUP(G23,[2]Hoja3!$B$2:$D$6,3)</f>
        <v>Avanzado</v>
      </c>
      <c r="J23" s="234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25.5" customHeight="1" thickBot="1">
      <c r="A24" s="90" t="s">
        <v>60</v>
      </c>
      <c r="B24" s="229" t="s">
        <v>61</v>
      </c>
      <c r="C24" s="230"/>
      <c r="D24" s="230"/>
      <c r="E24" s="230"/>
      <c r="F24" s="230"/>
      <c r="G24" s="230"/>
      <c r="H24" s="230"/>
      <c r="I24" s="230"/>
      <c r="J24" s="231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79.5" customHeight="1" thickBot="1">
      <c r="A25" s="91">
        <v>13</v>
      </c>
      <c r="B25" s="92" t="s">
        <v>62</v>
      </c>
      <c r="C25" s="176" t="s">
        <v>133</v>
      </c>
      <c r="D25" s="176" t="s">
        <v>389</v>
      </c>
      <c r="E25" s="126" t="s">
        <v>63</v>
      </c>
      <c r="F25" s="126" t="s">
        <v>134</v>
      </c>
      <c r="G25" s="177">
        <v>4</v>
      </c>
      <c r="H25" s="94">
        <f>VLOOKUP(G25,[2]Hoja3!$B$1:$C$6,2)</f>
        <v>1</v>
      </c>
      <c r="I25" s="93" t="str">
        <f>VLOOKUP(G25,[2]Hoja3!$B$2:$D$6,3)</f>
        <v>Óptimo</v>
      </c>
      <c r="J25" s="235">
        <f>AVERAGE(H25:H36)</f>
        <v>0.95833333333333337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79.5" customHeight="1" thickBot="1">
      <c r="A26" s="91">
        <v>14</v>
      </c>
      <c r="B26" s="92" t="s">
        <v>64</v>
      </c>
      <c r="C26" s="176" t="s">
        <v>133</v>
      </c>
      <c r="D26" s="176" t="s">
        <v>389</v>
      </c>
      <c r="E26" s="126" t="s">
        <v>65</v>
      </c>
      <c r="F26" s="126" t="s">
        <v>66</v>
      </c>
      <c r="G26" s="177">
        <v>4</v>
      </c>
      <c r="H26" s="94">
        <f>VLOOKUP(G26,[2]Hoja3!$B$1:$C$6,2)</f>
        <v>1</v>
      </c>
      <c r="I26" s="93" t="str">
        <f>VLOOKUP(G26,[2]Hoja3!$B$2:$D$6,3)</f>
        <v>Óptimo</v>
      </c>
      <c r="J26" s="233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79.5" customHeight="1" thickBot="1">
      <c r="A27" s="91">
        <v>15</v>
      </c>
      <c r="B27" s="92" t="s">
        <v>67</v>
      </c>
      <c r="C27" s="176" t="s">
        <v>133</v>
      </c>
      <c r="D27" s="176" t="s">
        <v>389</v>
      </c>
      <c r="E27" s="178" t="s">
        <v>68</v>
      </c>
      <c r="F27" s="179" t="s">
        <v>69</v>
      </c>
      <c r="G27" s="177">
        <v>4</v>
      </c>
      <c r="H27" s="94">
        <f>VLOOKUP(G27,[2]Hoja3!$B$1:$C$6,2)</f>
        <v>1</v>
      </c>
      <c r="I27" s="93" t="str">
        <f>VLOOKUP(G27,[2]Hoja3!$B$2:$D$6,3)</f>
        <v>Óptimo</v>
      </c>
      <c r="J27" s="233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79.5" customHeight="1" thickBot="1">
      <c r="A28" s="91">
        <v>16</v>
      </c>
      <c r="B28" s="92" t="s">
        <v>70</v>
      </c>
      <c r="C28" s="176" t="s">
        <v>133</v>
      </c>
      <c r="D28" s="176" t="s">
        <v>389</v>
      </c>
      <c r="E28" s="126" t="s">
        <v>71</v>
      </c>
      <c r="F28" s="126" t="s">
        <v>72</v>
      </c>
      <c r="G28" s="177">
        <v>4</v>
      </c>
      <c r="H28" s="94">
        <f>VLOOKUP(G28,[2]Hoja3!$B$1:$C$6,2)</f>
        <v>1</v>
      </c>
      <c r="I28" s="93" t="str">
        <f>VLOOKUP(G28,[2]Hoja3!$B$2:$D$6,3)</f>
        <v>Óptimo</v>
      </c>
      <c r="J28" s="233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79.5" customHeight="1" thickBot="1">
      <c r="A29" s="91">
        <v>17</v>
      </c>
      <c r="B29" s="92" t="s">
        <v>73</v>
      </c>
      <c r="C29" s="176" t="s">
        <v>133</v>
      </c>
      <c r="D29" s="176" t="s">
        <v>389</v>
      </c>
      <c r="E29" s="126" t="s">
        <v>74</v>
      </c>
      <c r="F29" s="126" t="s">
        <v>75</v>
      </c>
      <c r="G29" s="177">
        <v>4</v>
      </c>
      <c r="H29" s="94">
        <f>VLOOKUP(G29,[2]Hoja3!$B$1:$C$6,2)</f>
        <v>1</v>
      </c>
      <c r="I29" s="93" t="str">
        <f>VLOOKUP(G29,[2]Hoja3!$B$2:$D$6,3)</f>
        <v>Óptimo</v>
      </c>
      <c r="J29" s="233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79.5" customHeight="1" thickBot="1">
      <c r="A30" s="91">
        <v>18</v>
      </c>
      <c r="B30" s="92" t="s">
        <v>76</v>
      </c>
      <c r="C30" s="176" t="s">
        <v>133</v>
      </c>
      <c r="D30" s="176" t="s">
        <v>389</v>
      </c>
      <c r="E30" s="126" t="s">
        <v>77</v>
      </c>
      <c r="F30" s="126" t="s">
        <v>78</v>
      </c>
      <c r="G30" s="177">
        <v>4</v>
      </c>
      <c r="H30" s="94">
        <f>VLOOKUP(G30,[2]Hoja3!$B$1:$C$6,2)</f>
        <v>1</v>
      </c>
      <c r="I30" s="93" t="str">
        <f>VLOOKUP(G30,[2]Hoja3!$B$2:$D$6,3)</f>
        <v>Óptimo</v>
      </c>
      <c r="J30" s="233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79.5" customHeight="1" thickBot="1">
      <c r="A31" s="91">
        <v>19</v>
      </c>
      <c r="B31" s="92" t="s">
        <v>79</v>
      </c>
      <c r="C31" s="176" t="s">
        <v>133</v>
      </c>
      <c r="D31" s="176" t="s">
        <v>389</v>
      </c>
      <c r="E31" s="126" t="s">
        <v>80</v>
      </c>
      <c r="F31" s="126" t="s">
        <v>81</v>
      </c>
      <c r="G31" s="177">
        <v>4</v>
      </c>
      <c r="H31" s="94">
        <f>VLOOKUP(G31,[2]Hoja3!$B$1:$C$6,2)</f>
        <v>1</v>
      </c>
      <c r="I31" s="93" t="str">
        <f>VLOOKUP(G31,[2]Hoja3!$B$2:$D$6,3)</f>
        <v>Óptimo</v>
      </c>
      <c r="J31" s="233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79.5" customHeight="1" thickBot="1">
      <c r="A32" s="91">
        <v>20</v>
      </c>
      <c r="B32" s="92" t="s">
        <v>82</v>
      </c>
      <c r="C32" s="176" t="s">
        <v>133</v>
      </c>
      <c r="D32" s="176" t="s">
        <v>389</v>
      </c>
      <c r="E32" s="126" t="s">
        <v>135</v>
      </c>
      <c r="F32" s="126" t="s">
        <v>390</v>
      </c>
      <c r="G32" s="177">
        <v>3</v>
      </c>
      <c r="H32" s="94">
        <f>VLOOKUP(G32,[2]Hoja3!$B$1:$C$6,2)</f>
        <v>0.75</v>
      </c>
      <c r="I32" s="93" t="str">
        <f>VLOOKUP(G32,[2]Hoja3!$B$2:$D$6,3)</f>
        <v>Avanzado</v>
      </c>
      <c r="J32" s="233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79.5" customHeight="1" thickBot="1">
      <c r="A33" s="91">
        <v>21</v>
      </c>
      <c r="B33" s="92" t="s">
        <v>84</v>
      </c>
      <c r="C33" s="176" t="s">
        <v>133</v>
      </c>
      <c r="D33" s="176" t="s">
        <v>389</v>
      </c>
      <c r="E33" s="126" t="s">
        <v>63</v>
      </c>
      <c r="F33" s="126" t="s">
        <v>134</v>
      </c>
      <c r="G33" s="177">
        <v>4</v>
      </c>
      <c r="H33" s="94">
        <f>VLOOKUP(G33,[2]Hoja3!$B$1:$C$6,2)</f>
        <v>1</v>
      </c>
      <c r="I33" s="93" t="str">
        <f>VLOOKUP(G33,[2]Hoja3!$B$2:$D$6,3)</f>
        <v>Óptimo</v>
      </c>
      <c r="J33" s="233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79.5" customHeight="1" thickBot="1">
      <c r="A34" s="91">
        <v>22</v>
      </c>
      <c r="B34" s="92" t="s">
        <v>85</v>
      </c>
      <c r="C34" s="176" t="s">
        <v>133</v>
      </c>
      <c r="D34" s="176" t="s">
        <v>389</v>
      </c>
      <c r="E34" s="126" t="s">
        <v>63</v>
      </c>
      <c r="F34" s="126" t="s">
        <v>134</v>
      </c>
      <c r="G34" s="177">
        <v>4</v>
      </c>
      <c r="H34" s="94">
        <f>VLOOKUP(G34,[2]Hoja3!$B$1:$C$6,2)</f>
        <v>1</v>
      </c>
      <c r="I34" s="93" t="str">
        <f>VLOOKUP(G34,[2]Hoja3!$B$2:$D$6,3)</f>
        <v>Óptimo</v>
      </c>
      <c r="J34" s="233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79.5" customHeight="1" thickBot="1">
      <c r="A35" s="91">
        <v>23</v>
      </c>
      <c r="B35" s="92" t="s">
        <v>86</v>
      </c>
      <c r="C35" s="176" t="s">
        <v>133</v>
      </c>
      <c r="D35" s="176" t="s">
        <v>389</v>
      </c>
      <c r="E35" s="126" t="s">
        <v>87</v>
      </c>
      <c r="F35" s="126" t="s">
        <v>134</v>
      </c>
      <c r="G35" s="177">
        <v>4</v>
      </c>
      <c r="H35" s="94">
        <f>VLOOKUP(G35,[2]Hoja3!$B$1:$C$6,2)</f>
        <v>1</v>
      </c>
      <c r="I35" s="93" t="str">
        <f>VLOOKUP(G35,[2]Hoja3!$B$2:$D$6,3)</f>
        <v>Óptimo</v>
      </c>
      <c r="J35" s="233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79.5" customHeight="1" thickBot="1">
      <c r="A36" s="91">
        <v>24</v>
      </c>
      <c r="B36" s="92" t="s">
        <v>88</v>
      </c>
      <c r="C36" s="176" t="s">
        <v>133</v>
      </c>
      <c r="D36" s="176" t="s">
        <v>389</v>
      </c>
      <c r="E36" s="180" t="s">
        <v>136</v>
      </c>
      <c r="F36" s="180" t="s">
        <v>137</v>
      </c>
      <c r="G36" s="177">
        <v>3</v>
      </c>
      <c r="H36" s="94">
        <f>VLOOKUP(G36,[2]Hoja3!$B$1:$C$6,2)</f>
        <v>0.75</v>
      </c>
      <c r="I36" s="93" t="str">
        <f>VLOOKUP(G36,[2]Hoja3!$B$2:$D$6,3)</f>
        <v>Avanzado</v>
      </c>
      <c r="J36" s="234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26.25" customHeight="1" thickBot="1">
      <c r="A37" s="90" t="s">
        <v>90</v>
      </c>
      <c r="B37" s="229" t="s">
        <v>91</v>
      </c>
      <c r="C37" s="230"/>
      <c r="D37" s="230"/>
      <c r="E37" s="230"/>
      <c r="F37" s="230"/>
      <c r="G37" s="230"/>
      <c r="H37" s="230"/>
      <c r="I37" s="230"/>
      <c r="J37" s="231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79.5" customHeight="1" thickBot="1">
      <c r="A38" s="91">
        <v>25</v>
      </c>
      <c r="B38" s="92" t="s">
        <v>92</v>
      </c>
      <c r="C38" s="176" t="s">
        <v>133</v>
      </c>
      <c r="D38" s="176" t="s">
        <v>389</v>
      </c>
      <c r="E38" s="181" t="s">
        <v>93</v>
      </c>
      <c r="F38" s="181" t="s">
        <v>94</v>
      </c>
      <c r="G38" s="177">
        <v>4</v>
      </c>
      <c r="H38" s="94">
        <f>VLOOKUP(G38,[2]Hoja3!$B$1:$C$6,2)</f>
        <v>1</v>
      </c>
      <c r="I38" s="93" t="str">
        <f>VLOOKUP(G38,[2]Hoja3!$B$2:$D$6,3)</f>
        <v>Óptimo</v>
      </c>
      <c r="J38" s="232">
        <f>AVERAGE(H38:H43)</f>
        <v>0.79166666666666663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84.75" customHeight="1" thickBot="1">
      <c r="A39" s="91">
        <v>26</v>
      </c>
      <c r="B39" s="92" t="s">
        <v>95</v>
      </c>
      <c r="C39" s="176" t="s">
        <v>133</v>
      </c>
      <c r="D39" s="176" t="s">
        <v>389</v>
      </c>
      <c r="E39" s="182" t="s">
        <v>138</v>
      </c>
      <c r="F39" s="183" t="s">
        <v>96</v>
      </c>
      <c r="G39" s="177">
        <v>3</v>
      </c>
      <c r="H39" s="94">
        <f>VLOOKUP(G39,[2]Hoja3!$B$1:$C$6,2)</f>
        <v>0.75</v>
      </c>
      <c r="I39" s="93" t="str">
        <f>VLOOKUP(G39,[2]Hoja3!$B$2:$D$6,3)</f>
        <v>Avanzado</v>
      </c>
      <c r="J39" s="233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79.5" customHeight="1" thickBot="1">
      <c r="A40" s="91">
        <v>27</v>
      </c>
      <c r="B40" s="92" t="s">
        <v>97</v>
      </c>
      <c r="C40" s="176" t="s">
        <v>133</v>
      </c>
      <c r="D40" s="176" t="s">
        <v>389</v>
      </c>
      <c r="E40" s="184" t="s">
        <v>98</v>
      </c>
      <c r="F40" s="185" t="s">
        <v>99</v>
      </c>
      <c r="G40" s="177">
        <v>3</v>
      </c>
      <c r="H40" s="94">
        <f>VLOOKUP(G40,[2]Hoja3!$B$1:$C$6,2)</f>
        <v>0.75</v>
      </c>
      <c r="I40" s="93" t="str">
        <f>VLOOKUP(G40,[2]Hoja3!$B$2:$D$6,3)</f>
        <v>Avanzado</v>
      </c>
      <c r="J40" s="233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85.5" customHeight="1" thickBot="1">
      <c r="A41" s="91">
        <v>28</v>
      </c>
      <c r="B41" s="92" t="s">
        <v>100</v>
      </c>
      <c r="C41" s="176" t="s">
        <v>133</v>
      </c>
      <c r="D41" s="176" t="s">
        <v>389</v>
      </c>
      <c r="E41" s="184" t="s">
        <v>139</v>
      </c>
      <c r="F41" s="185" t="s">
        <v>140</v>
      </c>
      <c r="G41" s="177">
        <v>3</v>
      </c>
      <c r="H41" s="94">
        <f>VLOOKUP(G41,[2]Hoja3!$B$1:$C$6,2)</f>
        <v>0.75</v>
      </c>
      <c r="I41" s="93" t="str">
        <f>VLOOKUP(G41,[2]Hoja3!$B$2:$D$6,3)</f>
        <v>Avanzado</v>
      </c>
      <c r="J41" s="233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79.5" customHeight="1" thickBot="1">
      <c r="A42" s="91">
        <v>29</v>
      </c>
      <c r="B42" s="92" t="s">
        <v>101</v>
      </c>
      <c r="C42" s="176" t="s">
        <v>133</v>
      </c>
      <c r="D42" s="176" t="s">
        <v>389</v>
      </c>
      <c r="E42" s="182" t="s">
        <v>102</v>
      </c>
      <c r="F42" s="183" t="s">
        <v>103</v>
      </c>
      <c r="G42" s="177">
        <v>3</v>
      </c>
      <c r="H42" s="94">
        <f>VLOOKUP(G42,[2]Hoja3!$B$1:$C$6,2)</f>
        <v>0.75</v>
      </c>
      <c r="I42" s="93" t="str">
        <f>VLOOKUP(G42,[2]Hoja3!$B$2:$D$6,3)</f>
        <v>Avanzado</v>
      </c>
      <c r="J42" s="233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79.5" customHeight="1" thickBot="1">
      <c r="A43" s="91">
        <v>30</v>
      </c>
      <c r="B43" s="92" t="s">
        <v>104</v>
      </c>
      <c r="C43" s="176" t="s">
        <v>133</v>
      </c>
      <c r="D43" s="176" t="s">
        <v>389</v>
      </c>
      <c r="E43" s="182" t="s">
        <v>105</v>
      </c>
      <c r="F43" s="183" t="s">
        <v>105</v>
      </c>
      <c r="G43" s="177">
        <v>3</v>
      </c>
      <c r="H43" s="94">
        <f>VLOOKUP(G43,[2]Hoja3!$B$1:$C$6,2)</f>
        <v>0.75</v>
      </c>
      <c r="I43" s="93" t="str">
        <f>VLOOKUP(G43,[2]Hoja3!$B$2:$D$6,3)</f>
        <v>Avanzado</v>
      </c>
      <c r="J43" s="234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24" customHeight="1" thickBot="1">
      <c r="A44" s="90" t="s">
        <v>106</v>
      </c>
      <c r="B44" s="229" t="s">
        <v>107</v>
      </c>
      <c r="C44" s="230"/>
      <c r="D44" s="230"/>
      <c r="E44" s="230"/>
      <c r="F44" s="230"/>
      <c r="G44" s="230"/>
      <c r="H44" s="230"/>
      <c r="I44" s="230"/>
      <c r="J44" s="231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79.5" customHeight="1" thickBot="1">
      <c r="A45" s="91">
        <v>31</v>
      </c>
      <c r="B45" s="95" t="s">
        <v>108</v>
      </c>
      <c r="C45" s="176" t="s">
        <v>133</v>
      </c>
      <c r="D45" s="176" t="s">
        <v>389</v>
      </c>
      <c r="E45" s="180" t="s">
        <v>109</v>
      </c>
      <c r="F45" s="181" t="s">
        <v>75</v>
      </c>
      <c r="G45" s="97">
        <v>4</v>
      </c>
      <c r="H45" s="94">
        <f>VLOOKUP(G45,[2]Hoja3!$B$1:$C$6,2)</f>
        <v>1</v>
      </c>
      <c r="I45" s="93" t="str">
        <f>VLOOKUP(G45,[2]Hoja3!$B$2:$D$6,3)</f>
        <v>Óptimo</v>
      </c>
      <c r="J45" s="232">
        <f>AVERAGE(H45:H47)</f>
        <v>0.91666666666666663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79.5" customHeight="1" thickBot="1">
      <c r="A46" s="91">
        <v>32</v>
      </c>
      <c r="B46" s="95" t="s">
        <v>110</v>
      </c>
      <c r="C46" s="176" t="s">
        <v>133</v>
      </c>
      <c r="D46" s="176" t="s">
        <v>389</v>
      </c>
      <c r="E46" s="186" t="s">
        <v>111</v>
      </c>
      <c r="F46" s="187" t="s">
        <v>386</v>
      </c>
      <c r="G46" s="97">
        <v>4</v>
      </c>
      <c r="H46" s="94">
        <f>VLOOKUP(G46,[2]Hoja3!$B$1:$C$6,2)</f>
        <v>1</v>
      </c>
      <c r="I46" s="93" t="str">
        <f>VLOOKUP(G46,[2]Hoja3!$B$2:$D$6,3)</f>
        <v>Óptimo</v>
      </c>
      <c r="J46" s="233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84.75" customHeight="1" thickBot="1">
      <c r="A47" s="91">
        <v>33</v>
      </c>
      <c r="B47" s="92" t="s">
        <v>112</v>
      </c>
      <c r="C47" s="176" t="s">
        <v>133</v>
      </c>
      <c r="D47" s="176" t="s">
        <v>389</v>
      </c>
      <c r="E47" s="180" t="s">
        <v>113</v>
      </c>
      <c r="F47" s="188" t="s">
        <v>114</v>
      </c>
      <c r="G47" s="93">
        <v>3</v>
      </c>
      <c r="H47" s="94">
        <f>VLOOKUP(G47,[2]Hoja3!$B$1:$C$6,2)</f>
        <v>0.75</v>
      </c>
      <c r="I47" s="93" t="str">
        <f>VLOOKUP(G47,[2]Hoja3!$B$2:$D$6,3)</f>
        <v>Avanzado</v>
      </c>
      <c r="J47" s="234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31.5" customHeight="1" thickBot="1">
      <c r="A48" s="89"/>
      <c r="B48" s="98"/>
      <c r="C48" s="99"/>
      <c r="D48" s="99"/>
      <c r="E48" s="100"/>
      <c r="F48" s="100"/>
      <c r="G48" s="89"/>
      <c r="H48" s="101" t="s">
        <v>115</v>
      </c>
      <c r="I48" s="102"/>
      <c r="J48" s="103">
        <f>(+J11+J20+J25+J38+J45)/5</f>
        <v>0.88958333333333339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4.25" customHeight="1">
      <c r="A49" s="89"/>
      <c r="B49" s="104"/>
      <c r="C49" s="105"/>
      <c r="D49" s="105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49.5" customHeight="1">
      <c r="A50" s="222" t="s">
        <v>116</v>
      </c>
      <c r="B50" s="222"/>
      <c r="C50" s="222"/>
      <c r="D50" s="222"/>
      <c r="E50" s="222"/>
      <c r="F50" s="223" t="s">
        <v>117</v>
      </c>
      <c r="G50" s="223"/>
      <c r="H50" s="223"/>
      <c r="I50" s="223"/>
      <c r="J50" s="223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9" customHeight="1">
      <c r="A51" s="106"/>
      <c r="B51" s="106"/>
      <c r="C51" s="106"/>
      <c r="D51" s="106"/>
      <c r="E51" s="106"/>
      <c r="F51" s="106"/>
      <c r="G51" s="107"/>
      <c r="H51" s="106"/>
      <c r="I51" s="108"/>
      <c r="J51" s="108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49.5" customHeight="1">
      <c r="A52" s="222" t="s">
        <v>118</v>
      </c>
      <c r="B52" s="222"/>
      <c r="C52" s="222"/>
      <c r="D52" s="222"/>
      <c r="E52" s="222"/>
      <c r="F52" s="223" t="s">
        <v>117</v>
      </c>
      <c r="G52" s="223"/>
      <c r="H52" s="223"/>
      <c r="I52" s="223"/>
      <c r="J52" s="223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4.25" customHeight="1">
      <c r="A53" s="109"/>
      <c r="B53" s="106"/>
      <c r="C53" s="110"/>
      <c r="D53" s="110"/>
      <c r="E53" s="110"/>
      <c r="F53" s="110"/>
      <c r="G53" s="110"/>
      <c r="H53" s="110"/>
      <c r="I53" s="108"/>
      <c r="J53" s="108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5" hidden="1" customHeight="1">
      <c r="A54" s="109"/>
      <c r="B54" s="106"/>
      <c r="C54" s="110"/>
      <c r="D54" s="110"/>
      <c r="E54" s="110"/>
      <c r="F54" s="110"/>
      <c r="G54" s="110"/>
      <c r="H54" s="110"/>
      <c r="I54" s="108"/>
      <c r="J54" s="108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5" hidden="1" customHeight="1">
      <c r="A55" s="109"/>
      <c r="B55" s="106"/>
      <c r="C55" s="110"/>
      <c r="D55" s="110"/>
      <c r="E55" s="110"/>
      <c r="F55" s="110"/>
      <c r="G55" s="111"/>
      <c r="H55" s="111"/>
      <c r="I55" s="112"/>
      <c r="J55" s="11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8" hidden="1" customHeight="1">
      <c r="A56" s="89"/>
      <c r="B56" s="104"/>
      <c r="C56" s="105"/>
      <c r="D56" s="105"/>
      <c r="E56" s="89"/>
      <c r="F56" s="89"/>
      <c r="G56" s="224" t="s">
        <v>119</v>
      </c>
      <c r="H56" s="226"/>
      <c r="I56" s="227"/>
      <c r="J56" s="227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90" hidden="1" customHeight="1">
      <c r="A57" s="89"/>
      <c r="B57" s="104"/>
      <c r="C57" s="105"/>
      <c r="D57" s="105"/>
      <c r="E57" s="89"/>
      <c r="F57" s="89"/>
      <c r="G57" s="225"/>
      <c r="H57" s="113" t="s">
        <v>120</v>
      </c>
      <c r="I57" s="113" t="s">
        <v>121</v>
      </c>
      <c r="J57" s="113" t="s">
        <v>122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8" hidden="1" customHeight="1">
      <c r="A58" s="89"/>
      <c r="B58" s="104"/>
      <c r="C58" s="105"/>
      <c r="D58" s="105"/>
      <c r="E58" s="89"/>
      <c r="F58" s="89"/>
      <c r="G58" s="113" t="s">
        <v>123</v>
      </c>
      <c r="H58" s="114">
        <v>1</v>
      </c>
      <c r="I58" s="114">
        <v>3</v>
      </c>
      <c r="J58" s="114">
        <v>4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8" hidden="1" customHeight="1">
      <c r="A59" s="89"/>
      <c r="B59" s="104"/>
      <c r="C59" s="105"/>
      <c r="D59" s="105"/>
      <c r="E59" s="89"/>
      <c r="F59" s="89"/>
      <c r="G59" s="113" t="s">
        <v>124</v>
      </c>
      <c r="H59" s="115" t="s">
        <v>125</v>
      </c>
      <c r="I59" s="116" t="s">
        <v>126</v>
      </c>
      <c r="J59" s="117" t="s">
        <v>127</v>
      </c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5" hidden="1" customHeight="1">
      <c r="A60" s="89"/>
      <c r="B60" s="104"/>
      <c r="C60" s="105"/>
      <c r="D60" s="105"/>
      <c r="E60" s="89"/>
      <c r="F60" s="89"/>
      <c r="G60" s="89"/>
      <c r="H60" s="118">
        <v>0.25</v>
      </c>
      <c r="I60" s="118">
        <v>0.75</v>
      </c>
      <c r="J60" s="118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5" hidden="1" customHeight="1">
      <c r="A61" s="89"/>
      <c r="B61" s="104"/>
      <c r="C61" s="105"/>
      <c r="D61" s="105"/>
      <c r="E61" s="89"/>
      <c r="F61" s="89"/>
      <c r="G61" s="89"/>
      <c r="H61" s="89">
        <v>2.5000000000000001E-2</v>
      </c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5" hidden="1" customHeight="1">
      <c r="A62" s="89"/>
      <c r="B62" s="104"/>
      <c r="C62" s="105"/>
      <c r="D62" s="105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5" hidden="1" customHeight="1">
      <c r="A63" s="89"/>
      <c r="B63" s="104"/>
      <c r="C63" s="105"/>
      <c r="D63" s="105"/>
      <c r="E63" s="89"/>
      <c r="F63" s="89"/>
      <c r="G63" s="89"/>
      <c r="H63" s="89"/>
      <c r="I63" s="89"/>
      <c r="J63" s="11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5" hidden="1" customHeight="1">
      <c r="A64" s="89"/>
      <c r="B64" s="104"/>
      <c r="C64" s="105"/>
      <c r="D64" s="105"/>
      <c r="E64" s="89"/>
      <c r="F64" s="89"/>
      <c r="G64" s="89"/>
      <c r="H64" s="120"/>
      <c r="I64" s="89"/>
      <c r="J64" s="119" t="s">
        <v>128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8" hidden="1" customHeight="1">
      <c r="A65" s="89"/>
      <c r="B65" s="104"/>
      <c r="C65" s="105"/>
      <c r="D65" s="105"/>
      <c r="E65" s="89"/>
      <c r="F65" s="89"/>
      <c r="G65" s="89"/>
      <c r="H65" s="121"/>
      <c r="I65" s="89"/>
      <c r="J65" s="122"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5" hidden="1" customHeight="1">
      <c r="A66" s="89"/>
      <c r="B66" s="104"/>
      <c r="C66" s="105"/>
      <c r="D66" s="105"/>
      <c r="E66" s="89"/>
      <c r="F66" s="89"/>
      <c r="G66" s="89"/>
      <c r="H66" s="224" t="s">
        <v>124</v>
      </c>
      <c r="I66" s="89"/>
      <c r="J66" s="122">
        <v>1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5" hidden="1" customHeight="1">
      <c r="A67" s="89"/>
      <c r="B67" s="104"/>
      <c r="C67" s="105"/>
      <c r="D67" s="105"/>
      <c r="E67" s="89"/>
      <c r="F67" s="89"/>
      <c r="G67" s="89"/>
      <c r="H67" s="228"/>
      <c r="I67" s="89"/>
      <c r="J67" s="122">
        <v>2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5" hidden="1" customHeight="1">
      <c r="A68" s="89"/>
      <c r="B68" s="104"/>
      <c r="C68" s="105"/>
      <c r="D68" s="105"/>
      <c r="E68" s="89"/>
      <c r="F68" s="89"/>
      <c r="G68" s="89"/>
      <c r="H68" s="225"/>
      <c r="I68" s="89"/>
      <c r="J68" s="122">
        <v>3</v>
      </c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9.5" hidden="1" customHeight="1">
      <c r="A69" s="89"/>
      <c r="B69" s="104"/>
      <c r="C69" s="105"/>
      <c r="D69" s="105"/>
      <c r="E69" s="89"/>
      <c r="F69" s="89"/>
      <c r="G69" s="89"/>
      <c r="H69" s="123" t="s">
        <v>129</v>
      </c>
      <c r="I69" s="89"/>
      <c r="J69" s="122">
        <v>4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9.5" hidden="1" customHeight="1">
      <c r="A70" s="89"/>
      <c r="B70" s="104"/>
      <c r="C70" s="105"/>
      <c r="D70" s="105"/>
      <c r="E70" s="89"/>
      <c r="F70" s="89"/>
      <c r="G70" s="89"/>
      <c r="H70" s="124" t="s">
        <v>130</v>
      </c>
      <c r="I70" s="89"/>
      <c r="J70" s="122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9.5" hidden="1" customHeight="1">
      <c r="A71" s="89"/>
      <c r="B71" s="104"/>
      <c r="C71" s="105"/>
      <c r="D71" s="105"/>
      <c r="E71" s="89"/>
      <c r="F71" s="89"/>
      <c r="G71" s="89"/>
      <c r="H71" s="125" t="s">
        <v>131</v>
      </c>
      <c r="I71" s="89"/>
      <c r="J71" s="122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5" hidden="1" customHeight="1">
      <c r="A72" s="89"/>
      <c r="B72" s="104"/>
      <c r="C72" s="105"/>
      <c r="D72" s="105"/>
      <c r="E72" s="89"/>
      <c r="F72" s="89"/>
      <c r="G72" s="89"/>
      <c r="H72" s="89"/>
      <c r="I72" s="89"/>
      <c r="J72" s="11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5" hidden="1" customHeight="1">
      <c r="A73" s="89"/>
      <c r="B73" s="104"/>
      <c r="C73" s="105"/>
      <c r="D73" s="105"/>
      <c r="E73" s="89"/>
      <c r="F73" s="89"/>
      <c r="G73" s="89"/>
      <c r="H73" s="89"/>
      <c r="I73" s="89"/>
      <c r="J73" s="11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5" hidden="1" customHeight="1">
      <c r="A74" s="89"/>
      <c r="B74" s="104"/>
      <c r="C74" s="105"/>
      <c r="D74" s="105"/>
      <c r="E74" s="89"/>
      <c r="F74" s="89"/>
      <c r="G74" s="89"/>
      <c r="H74" s="89"/>
      <c r="I74" s="89"/>
      <c r="J74" s="11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5" hidden="1" customHeight="1">
      <c r="A75" s="89"/>
      <c r="B75" s="104"/>
      <c r="C75" s="105"/>
      <c r="D75" s="105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5" hidden="1" customHeight="1">
      <c r="A76" s="89"/>
      <c r="B76" s="104"/>
      <c r="C76" s="105"/>
      <c r="D76" s="105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5" hidden="1" customHeight="1">
      <c r="A77" s="89"/>
      <c r="B77" s="104"/>
      <c r="C77" s="105"/>
      <c r="D77" s="105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5" hidden="1" customHeight="1">
      <c r="A78" s="89"/>
      <c r="B78" s="104"/>
      <c r="C78" s="105"/>
      <c r="D78" s="105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5" hidden="1" customHeight="1">
      <c r="A79" s="89"/>
      <c r="B79" s="104"/>
      <c r="C79" s="105"/>
      <c r="D79" s="105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5" hidden="1" customHeight="1">
      <c r="A80" s="89"/>
      <c r="B80" s="104"/>
      <c r="C80" s="105"/>
      <c r="D80" s="105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4.25" customHeight="1">
      <c r="A81" s="89"/>
      <c r="B81" s="104"/>
      <c r="C81" s="105"/>
      <c r="D81" s="105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4.25" customHeight="1">
      <c r="A82" s="89"/>
      <c r="B82" s="104"/>
      <c r="C82" s="105"/>
      <c r="D82" s="105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4.25" customHeight="1">
      <c r="A83" s="89"/>
      <c r="B83" s="104"/>
      <c r="C83" s="105"/>
      <c r="D83" s="105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4.25" customHeight="1">
      <c r="A84" s="89"/>
      <c r="B84" s="104"/>
      <c r="C84" s="105"/>
      <c r="D84" s="105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4.25" customHeight="1">
      <c r="A85" s="89"/>
      <c r="B85" s="104"/>
      <c r="C85" s="105"/>
      <c r="D85" s="105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4.25" customHeight="1">
      <c r="A86" s="89"/>
      <c r="B86" s="104"/>
      <c r="C86" s="105"/>
      <c r="D86" s="105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4.25" customHeight="1">
      <c r="A87" s="89"/>
      <c r="B87" s="104"/>
      <c r="C87" s="105"/>
      <c r="D87" s="105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4.25" customHeight="1">
      <c r="A88" s="80"/>
      <c r="B88" s="82"/>
      <c r="C88" s="83"/>
      <c r="D88" s="83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spans="1:26" ht="14.25" customHeight="1">
      <c r="A89" s="80"/>
      <c r="B89" s="82"/>
      <c r="C89" s="83"/>
      <c r="D89" s="83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spans="1:26" ht="14.25" customHeight="1">
      <c r="A90" s="80"/>
      <c r="B90" s="82"/>
      <c r="C90" s="83"/>
      <c r="D90" s="83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spans="1:26" ht="14.25" customHeight="1">
      <c r="A91" s="80"/>
      <c r="B91" s="82"/>
      <c r="C91" s="83"/>
      <c r="D91" s="83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14.25" customHeight="1">
      <c r="A92" s="80"/>
      <c r="B92" s="82"/>
      <c r="C92" s="83"/>
      <c r="D92" s="83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spans="1:26" ht="14.25" customHeight="1">
      <c r="A93" s="80"/>
      <c r="B93" s="82"/>
      <c r="C93" s="83"/>
      <c r="D93" s="83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14.25" customHeight="1">
      <c r="A94" s="80"/>
      <c r="B94" s="82"/>
      <c r="C94" s="83"/>
      <c r="D94" s="83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spans="1:26" ht="14.25" customHeight="1">
      <c r="A95" s="80"/>
      <c r="B95" s="82"/>
      <c r="C95" s="83"/>
      <c r="D95" s="83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spans="1:26" ht="14.25" customHeight="1">
      <c r="A96" s="80"/>
      <c r="B96" s="82"/>
      <c r="C96" s="83"/>
      <c r="D96" s="83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spans="1:26" ht="14.25" customHeight="1">
      <c r="A97" s="80"/>
      <c r="B97" s="82"/>
      <c r="C97" s="83"/>
      <c r="D97" s="83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spans="1:26" ht="14.25" customHeight="1">
      <c r="A98" s="80"/>
      <c r="B98" s="82"/>
      <c r="C98" s="83"/>
      <c r="D98" s="83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spans="1:26" ht="14.25" customHeight="1">
      <c r="A99" s="80"/>
      <c r="B99" s="82"/>
      <c r="C99" s="83"/>
      <c r="D99" s="83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spans="1:26" ht="14.25" customHeight="1">
      <c r="A100" s="80"/>
      <c r="B100" s="82"/>
      <c r="C100" s="83"/>
      <c r="D100" s="83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spans="1:26" ht="14.25" customHeight="1">
      <c r="A101" s="80"/>
      <c r="B101" s="82"/>
      <c r="C101" s="83"/>
      <c r="D101" s="83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spans="1:26" ht="14.25" customHeight="1">
      <c r="A102" s="80"/>
      <c r="B102" s="82"/>
      <c r="C102" s="83"/>
      <c r="D102" s="83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spans="1:26" ht="14.25" customHeight="1">
      <c r="A103" s="80"/>
      <c r="B103" s="82"/>
      <c r="C103" s="83"/>
      <c r="D103" s="83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spans="1:26" ht="14.25" customHeight="1">
      <c r="A104" s="80"/>
      <c r="B104" s="82"/>
      <c r="C104" s="83"/>
      <c r="D104" s="83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spans="1:26" ht="14.25" customHeight="1">
      <c r="A105" s="80"/>
      <c r="B105" s="82"/>
      <c r="C105" s="83"/>
      <c r="D105" s="83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spans="1:26" ht="14.25" customHeight="1">
      <c r="A106" s="80"/>
      <c r="B106" s="82"/>
      <c r="C106" s="83"/>
      <c r="D106" s="83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spans="1:26" ht="14.25" customHeight="1">
      <c r="A107" s="80"/>
      <c r="B107" s="82"/>
      <c r="C107" s="83"/>
      <c r="D107" s="83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spans="1:26" ht="14.25" customHeight="1">
      <c r="A108" s="80"/>
      <c r="B108" s="82"/>
      <c r="C108" s="83"/>
      <c r="D108" s="83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spans="1:26" ht="14.25" customHeight="1">
      <c r="A109" s="80"/>
      <c r="B109" s="82"/>
      <c r="C109" s="83"/>
      <c r="D109" s="83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spans="1:26" ht="14.25" customHeight="1">
      <c r="A110" s="80"/>
      <c r="B110" s="82"/>
      <c r="C110" s="83"/>
      <c r="D110" s="83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spans="1:26" ht="14.25" customHeight="1">
      <c r="A111" s="80"/>
      <c r="B111" s="82"/>
      <c r="C111" s="83"/>
      <c r="D111" s="83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spans="1:26" ht="14.25" customHeight="1">
      <c r="A112" s="80"/>
      <c r="B112" s="82"/>
      <c r="C112" s="83"/>
      <c r="D112" s="83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spans="1:26" ht="14.25" customHeight="1">
      <c r="A113" s="80"/>
      <c r="B113" s="82"/>
      <c r="C113" s="83"/>
      <c r="D113" s="83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spans="1:26" ht="14.25" customHeight="1">
      <c r="A114" s="80"/>
      <c r="B114" s="82"/>
      <c r="C114" s="83"/>
      <c r="D114" s="83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spans="1:26" ht="14.25" customHeight="1">
      <c r="A115" s="80"/>
      <c r="B115" s="82"/>
      <c r="C115" s="83"/>
      <c r="D115" s="83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spans="1:26" ht="14.25" customHeight="1">
      <c r="A116" s="80"/>
      <c r="B116" s="82"/>
      <c r="C116" s="83"/>
      <c r="D116" s="83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spans="1:26" ht="14.25" customHeight="1">
      <c r="A117" s="80"/>
      <c r="B117" s="82"/>
      <c r="C117" s="83"/>
      <c r="D117" s="83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spans="1:26" ht="14.25" customHeight="1">
      <c r="A118" s="80"/>
      <c r="B118" s="82"/>
      <c r="C118" s="83"/>
      <c r="D118" s="83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spans="1:26" ht="14.25" customHeight="1">
      <c r="A119" s="80"/>
      <c r="B119" s="82"/>
      <c r="C119" s="83"/>
      <c r="D119" s="83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spans="1:26" ht="14.25" customHeight="1">
      <c r="A120" s="80"/>
      <c r="B120" s="82"/>
      <c r="C120" s="83"/>
      <c r="D120" s="83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spans="1:26" ht="14.25" customHeight="1">
      <c r="A121" s="80"/>
      <c r="B121" s="82"/>
      <c r="C121" s="83"/>
      <c r="D121" s="83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spans="1:26" ht="14.25" customHeight="1">
      <c r="A122" s="80"/>
      <c r="B122" s="82"/>
      <c r="C122" s="83"/>
      <c r="D122" s="83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spans="1:26" ht="14.25" customHeight="1">
      <c r="A123" s="80"/>
      <c r="B123" s="82"/>
      <c r="C123" s="83"/>
      <c r="D123" s="83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spans="1:26" ht="14.25" customHeight="1">
      <c r="A124" s="80"/>
      <c r="B124" s="82"/>
      <c r="C124" s="83"/>
      <c r="D124" s="83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spans="1:26" ht="14.25" customHeight="1">
      <c r="A125" s="80"/>
      <c r="B125" s="82"/>
      <c r="C125" s="83"/>
      <c r="D125" s="83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spans="1:26" ht="14.25" customHeight="1">
      <c r="A126" s="80"/>
      <c r="B126" s="82"/>
      <c r="C126" s="83"/>
      <c r="D126" s="83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spans="1:26" ht="14.25" customHeight="1">
      <c r="A127" s="80"/>
      <c r="B127" s="82"/>
      <c r="C127" s="83"/>
      <c r="D127" s="83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spans="1:26" ht="14.25" customHeight="1">
      <c r="A128" s="80"/>
      <c r="B128" s="82"/>
      <c r="C128" s="83"/>
      <c r="D128" s="83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spans="1:26" ht="14.25" customHeight="1">
      <c r="A129" s="80"/>
      <c r="B129" s="82"/>
      <c r="C129" s="83"/>
      <c r="D129" s="83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spans="1:26" ht="14.25" customHeight="1">
      <c r="A130" s="80"/>
      <c r="B130" s="82"/>
      <c r="C130" s="83"/>
      <c r="D130" s="83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spans="1:26" ht="14.25" customHeight="1">
      <c r="A131" s="80"/>
      <c r="B131" s="82"/>
      <c r="C131" s="83"/>
      <c r="D131" s="83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spans="1:26" ht="14.25" customHeight="1">
      <c r="A132" s="80"/>
      <c r="B132" s="82"/>
      <c r="C132" s="83"/>
      <c r="D132" s="83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spans="1:26" ht="14.25" customHeight="1">
      <c r="A133" s="80"/>
      <c r="B133" s="82"/>
      <c r="C133" s="83"/>
      <c r="D133" s="83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spans="1:26" ht="14.25" customHeight="1">
      <c r="A134" s="80"/>
      <c r="B134" s="82"/>
      <c r="C134" s="83"/>
      <c r="D134" s="83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spans="1:26" ht="14.25" customHeight="1">
      <c r="A135" s="80"/>
      <c r="B135" s="82"/>
      <c r="C135" s="83"/>
      <c r="D135" s="83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spans="1:26" ht="14.25" customHeight="1">
      <c r="A136" s="80"/>
      <c r="B136" s="82"/>
      <c r="C136" s="83"/>
      <c r="D136" s="83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spans="1:26" ht="14.25" customHeight="1">
      <c r="A137" s="80"/>
      <c r="B137" s="82"/>
      <c r="C137" s="83"/>
      <c r="D137" s="83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14.25" customHeight="1">
      <c r="A138" s="80"/>
      <c r="B138" s="82"/>
      <c r="C138" s="83"/>
      <c r="D138" s="83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spans="1:26" ht="14.25" customHeight="1">
      <c r="A139" s="80"/>
      <c r="B139" s="82"/>
      <c r="C139" s="83"/>
      <c r="D139" s="83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spans="1:26" ht="14.25" customHeight="1">
      <c r="A140" s="80"/>
      <c r="B140" s="82"/>
      <c r="C140" s="83"/>
      <c r="D140" s="83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spans="1:26" ht="14.25" customHeight="1">
      <c r="A141" s="80"/>
      <c r="B141" s="82"/>
      <c r="C141" s="83"/>
      <c r="D141" s="83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spans="1:26" ht="14.25" customHeight="1">
      <c r="A142" s="80"/>
      <c r="B142" s="82"/>
      <c r="C142" s="83"/>
      <c r="D142" s="83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spans="1:26" ht="14.25" customHeight="1">
      <c r="A143" s="80"/>
      <c r="B143" s="82"/>
      <c r="C143" s="83"/>
      <c r="D143" s="83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14.25" customHeight="1">
      <c r="A144" s="80"/>
      <c r="B144" s="82"/>
      <c r="C144" s="83"/>
      <c r="D144" s="83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spans="1:26" ht="14.25" customHeight="1">
      <c r="A145" s="80"/>
      <c r="B145" s="82"/>
      <c r="C145" s="83"/>
      <c r="D145" s="83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14.25" customHeight="1">
      <c r="A146" s="80"/>
      <c r="B146" s="82"/>
      <c r="C146" s="83"/>
      <c r="D146" s="83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spans="1:26" ht="14.25" customHeight="1">
      <c r="A147" s="80"/>
      <c r="B147" s="82"/>
      <c r="C147" s="83"/>
      <c r="D147" s="83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spans="1:26" ht="14.25" customHeight="1">
      <c r="A148" s="80"/>
      <c r="B148" s="82"/>
      <c r="C148" s="83"/>
      <c r="D148" s="83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14.25" customHeight="1">
      <c r="A149" s="80"/>
      <c r="B149" s="82"/>
      <c r="C149" s="83"/>
      <c r="D149" s="83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spans="1:26" ht="14.25" customHeight="1">
      <c r="A150" s="80"/>
      <c r="B150" s="82"/>
      <c r="C150" s="83"/>
      <c r="D150" s="83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spans="1:26" ht="14.25" customHeight="1">
      <c r="A151" s="80"/>
      <c r="B151" s="82"/>
      <c r="C151" s="83"/>
      <c r="D151" s="83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14.25" customHeight="1">
      <c r="A152" s="80"/>
      <c r="B152" s="82"/>
      <c r="C152" s="83"/>
      <c r="D152" s="83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spans="1:26" ht="14.25" customHeight="1">
      <c r="A153" s="80"/>
      <c r="B153" s="82"/>
      <c r="C153" s="83"/>
      <c r="D153" s="83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spans="1:26" ht="14.25" customHeight="1">
      <c r="A154" s="80"/>
      <c r="B154" s="82"/>
      <c r="C154" s="83"/>
      <c r="D154" s="83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spans="1:26" ht="14.25" customHeight="1">
      <c r="A155" s="80"/>
      <c r="B155" s="82"/>
      <c r="C155" s="83"/>
      <c r="D155" s="83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spans="1:26" ht="14.25" customHeight="1">
      <c r="A156" s="80"/>
      <c r="B156" s="82"/>
      <c r="C156" s="83"/>
      <c r="D156" s="83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14.25" customHeight="1">
      <c r="A157" s="80"/>
      <c r="B157" s="82"/>
      <c r="C157" s="83"/>
      <c r="D157" s="83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spans="1:26" ht="14.25" customHeight="1">
      <c r="A158" s="80"/>
      <c r="B158" s="82"/>
      <c r="C158" s="83"/>
      <c r="D158" s="83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spans="1:26" ht="14.25" customHeight="1">
      <c r="A159" s="80"/>
      <c r="B159" s="82"/>
      <c r="C159" s="83"/>
      <c r="D159" s="83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spans="1:26" ht="14.25" customHeight="1">
      <c r="A160" s="80"/>
      <c r="B160" s="82"/>
      <c r="C160" s="83"/>
      <c r="D160" s="83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spans="1:26" ht="14.25" customHeight="1">
      <c r="A161" s="80"/>
      <c r="B161" s="82"/>
      <c r="C161" s="83"/>
      <c r="D161" s="83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spans="1:26" ht="14.25" customHeight="1">
      <c r="A162" s="80"/>
      <c r="B162" s="82"/>
      <c r="C162" s="83"/>
      <c r="D162" s="83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spans="1:26" ht="14.25" customHeight="1">
      <c r="A163" s="80"/>
      <c r="B163" s="82"/>
      <c r="C163" s="83"/>
      <c r="D163" s="83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spans="1:26" ht="14.25" customHeight="1">
      <c r="A164" s="80"/>
      <c r="B164" s="82"/>
      <c r="C164" s="83"/>
      <c r="D164" s="83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spans="1:26" ht="14.25" customHeight="1">
      <c r="A165" s="80"/>
      <c r="B165" s="82"/>
      <c r="C165" s="83"/>
      <c r="D165" s="83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spans="1:26" ht="14.25" customHeight="1">
      <c r="A166" s="80"/>
      <c r="B166" s="82"/>
      <c r="C166" s="83"/>
      <c r="D166" s="83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spans="1:26" ht="14.25" customHeight="1">
      <c r="A167" s="80"/>
      <c r="B167" s="82"/>
      <c r="C167" s="83"/>
      <c r="D167" s="83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spans="1:26" ht="14.25" customHeight="1">
      <c r="A168" s="80"/>
      <c r="B168" s="82"/>
      <c r="C168" s="83"/>
      <c r="D168" s="83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spans="1:26" ht="14.25" customHeight="1">
      <c r="A169" s="80"/>
      <c r="B169" s="82"/>
      <c r="C169" s="83"/>
      <c r="D169" s="83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14.25" customHeight="1">
      <c r="A170" s="80"/>
      <c r="B170" s="82"/>
      <c r="C170" s="83"/>
      <c r="D170" s="83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spans="1:26" ht="14.25" customHeight="1">
      <c r="A171" s="80"/>
      <c r="B171" s="82"/>
      <c r="C171" s="83"/>
      <c r="D171" s="83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spans="1:26" ht="14.25" customHeight="1">
      <c r="A172" s="80"/>
      <c r="B172" s="82"/>
      <c r="C172" s="83"/>
      <c r="D172" s="83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spans="1:26" ht="14.25" customHeight="1">
      <c r="A173" s="80"/>
      <c r="B173" s="82"/>
      <c r="C173" s="83"/>
      <c r="D173" s="83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spans="1:26" ht="14.25" customHeight="1">
      <c r="A174" s="80"/>
      <c r="B174" s="82"/>
      <c r="C174" s="83"/>
      <c r="D174" s="83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spans="1:26" ht="14.25" customHeight="1">
      <c r="A175" s="80"/>
      <c r="B175" s="82"/>
      <c r="C175" s="83"/>
      <c r="D175" s="83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spans="1:26" ht="14.25" customHeight="1">
      <c r="A176" s="80"/>
      <c r="B176" s="82"/>
      <c r="C176" s="83"/>
      <c r="D176" s="83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spans="1:26" ht="14.25" customHeight="1">
      <c r="A177" s="80"/>
      <c r="B177" s="82"/>
      <c r="C177" s="83"/>
      <c r="D177" s="83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spans="1:26" ht="14.25" customHeight="1">
      <c r="A178" s="80"/>
      <c r="B178" s="82"/>
      <c r="C178" s="83"/>
      <c r="D178" s="83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spans="1:26" ht="14.25" customHeight="1">
      <c r="A179" s="80"/>
      <c r="B179" s="82"/>
      <c r="C179" s="83"/>
      <c r="D179" s="83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spans="1:26" ht="14.25" customHeight="1">
      <c r="A180" s="80"/>
      <c r="B180" s="82"/>
      <c r="C180" s="83"/>
      <c r="D180" s="83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spans="1:26" ht="14.25" customHeight="1">
      <c r="A181" s="80"/>
      <c r="B181" s="82"/>
      <c r="C181" s="83"/>
      <c r="D181" s="83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spans="1:26" ht="14.25" customHeight="1">
      <c r="A182" s="80"/>
      <c r="B182" s="82"/>
      <c r="C182" s="83"/>
      <c r="D182" s="83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spans="1:26" ht="14.25" customHeight="1">
      <c r="A183" s="80"/>
      <c r="B183" s="82"/>
      <c r="C183" s="83"/>
      <c r="D183" s="83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spans="1:26" ht="14.25" customHeight="1">
      <c r="A184" s="80"/>
      <c r="B184" s="82"/>
      <c r="C184" s="83"/>
      <c r="D184" s="83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spans="1:26" ht="14.25" customHeight="1">
      <c r="A185" s="80"/>
      <c r="B185" s="82"/>
      <c r="C185" s="83"/>
      <c r="D185" s="83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spans="1:26" ht="14.25" customHeight="1">
      <c r="A186" s="80"/>
      <c r="B186" s="82"/>
      <c r="C186" s="83"/>
      <c r="D186" s="83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spans="1:26" ht="14.25" customHeight="1">
      <c r="A187" s="80"/>
      <c r="B187" s="82"/>
      <c r="C187" s="83"/>
      <c r="D187" s="83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spans="1:26" ht="14.25" customHeight="1">
      <c r="A188" s="80"/>
      <c r="B188" s="82"/>
      <c r="C188" s="83"/>
      <c r="D188" s="83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spans="1:26" ht="14.25" customHeight="1">
      <c r="A189" s="80"/>
      <c r="B189" s="82"/>
      <c r="C189" s="83"/>
      <c r="D189" s="83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spans="1:26" ht="14.25" customHeight="1">
      <c r="A190" s="80"/>
      <c r="B190" s="82"/>
      <c r="C190" s="83"/>
      <c r="D190" s="83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spans="1:26" ht="14.25" customHeight="1">
      <c r="A191" s="80"/>
      <c r="B191" s="82"/>
      <c r="C191" s="83"/>
      <c r="D191" s="83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14.25" customHeight="1">
      <c r="A192" s="80"/>
      <c r="B192" s="82"/>
      <c r="C192" s="83"/>
      <c r="D192" s="83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spans="1:26" ht="14.25" customHeight="1">
      <c r="A193" s="80"/>
      <c r="B193" s="82"/>
      <c r="C193" s="83"/>
      <c r="D193" s="83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spans="1:26" ht="14.25" customHeight="1">
      <c r="A194" s="80"/>
      <c r="B194" s="82"/>
      <c r="C194" s="83"/>
      <c r="D194" s="83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spans="1:26" ht="14.25" customHeight="1">
      <c r="A195" s="80"/>
      <c r="B195" s="82"/>
      <c r="C195" s="83"/>
      <c r="D195" s="83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spans="1:26" ht="14.25" customHeight="1">
      <c r="A196" s="80"/>
      <c r="B196" s="82"/>
      <c r="C196" s="83"/>
      <c r="D196" s="83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spans="1:26" ht="14.25" customHeight="1">
      <c r="A197" s="80"/>
      <c r="B197" s="82"/>
      <c r="C197" s="83"/>
      <c r="D197" s="83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14.25" customHeight="1">
      <c r="A198" s="80"/>
      <c r="B198" s="82"/>
      <c r="C198" s="83"/>
      <c r="D198" s="83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spans="1:26" ht="14.25" customHeight="1">
      <c r="A199" s="80"/>
      <c r="B199" s="82"/>
      <c r="C199" s="83"/>
      <c r="D199" s="83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14.25" customHeight="1">
      <c r="A200" s="80"/>
      <c r="B200" s="82"/>
      <c r="C200" s="83"/>
      <c r="D200" s="83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spans="1:26" ht="14.25" customHeight="1">
      <c r="A201" s="80"/>
      <c r="B201" s="82"/>
      <c r="C201" s="83"/>
      <c r="D201" s="83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spans="1:26" ht="14.25" customHeight="1">
      <c r="A202" s="80"/>
      <c r="B202" s="82"/>
      <c r="C202" s="83"/>
      <c r="D202" s="83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14.25" customHeight="1">
      <c r="A203" s="80"/>
      <c r="B203" s="82"/>
      <c r="C203" s="83"/>
      <c r="D203" s="83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spans="1:26" ht="14.25" customHeight="1">
      <c r="A204" s="80"/>
      <c r="B204" s="82"/>
      <c r="C204" s="83"/>
      <c r="D204" s="83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spans="1:26" ht="14.25" customHeight="1">
      <c r="A205" s="80"/>
      <c r="B205" s="82"/>
      <c r="C205" s="83"/>
      <c r="D205" s="83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spans="1:26" ht="14.25" customHeight="1">
      <c r="A206" s="80"/>
      <c r="B206" s="82"/>
      <c r="C206" s="83"/>
      <c r="D206" s="83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spans="1:26" ht="14.25" customHeight="1">
      <c r="A207" s="80"/>
      <c r="B207" s="82"/>
      <c r="C207" s="83"/>
      <c r="D207" s="83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spans="1:26" ht="14.25" customHeight="1">
      <c r="A208" s="80"/>
      <c r="B208" s="82"/>
      <c r="C208" s="83"/>
      <c r="D208" s="83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spans="1:26" ht="14.25" customHeight="1">
      <c r="A209" s="80"/>
      <c r="B209" s="82"/>
      <c r="C209" s="83"/>
      <c r="D209" s="83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spans="1:26" ht="14.25" customHeight="1">
      <c r="A210" s="80"/>
      <c r="B210" s="82"/>
      <c r="C210" s="83"/>
      <c r="D210" s="83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spans="1:26" ht="14.25" customHeight="1">
      <c r="A211" s="80"/>
      <c r="B211" s="82"/>
      <c r="C211" s="83"/>
      <c r="D211" s="83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spans="1:26" ht="14.25" customHeight="1">
      <c r="A212" s="80"/>
      <c r="B212" s="82"/>
      <c r="C212" s="83"/>
      <c r="D212" s="83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spans="1:26" ht="14.25" customHeight="1">
      <c r="A213" s="80"/>
      <c r="B213" s="82"/>
      <c r="C213" s="83"/>
      <c r="D213" s="83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14.25" customHeight="1">
      <c r="A214" s="80"/>
      <c r="B214" s="82"/>
      <c r="C214" s="83"/>
      <c r="D214" s="83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spans="1:26" ht="14.25" customHeight="1">
      <c r="A215" s="80"/>
      <c r="B215" s="82"/>
      <c r="C215" s="83"/>
      <c r="D215" s="83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spans="1:26" ht="14.25" customHeight="1">
      <c r="A216" s="80"/>
      <c r="B216" s="82"/>
      <c r="C216" s="83"/>
      <c r="D216" s="83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spans="1:26" ht="14.25" customHeight="1">
      <c r="A217" s="80"/>
      <c r="B217" s="82"/>
      <c r="C217" s="83"/>
      <c r="D217" s="83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spans="1:26" ht="14.25" customHeight="1">
      <c r="A218" s="80"/>
      <c r="B218" s="82"/>
      <c r="C218" s="83"/>
      <c r="D218" s="83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14.25" customHeight="1">
      <c r="A219" s="80"/>
      <c r="B219" s="82"/>
      <c r="C219" s="83"/>
      <c r="D219" s="83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spans="1:26" ht="14.25" customHeight="1">
      <c r="A220" s="80"/>
      <c r="B220" s="82"/>
      <c r="C220" s="83"/>
      <c r="D220" s="83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spans="1:26" ht="14.25" customHeight="1">
      <c r="A221" s="80"/>
      <c r="B221" s="82"/>
      <c r="C221" s="83"/>
      <c r="D221" s="83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spans="1:26" ht="14.25" customHeight="1">
      <c r="A222" s="80"/>
      <c r="B222" s="82"/>
      <c r="C222" s="83"/>
      <c r="D222" s="83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spans="1:26" ht="14.25" customHeight="1">
      <c r="A223" s="80"/>
      <c r="B223" s="82"/>
      <c r="C223" s="83"/>
      <c r="D223" s="83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14.25" customHeight="1">
      <c r="A224" s="80"/>
      <c r="B224" s="82"/>
      <c r="C224" s="83"/>
      <c r="D224" s="83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spans="1:26" ht="14.25" customHeight="1">
      <c r="A225" s="80"/>
      <c r="B225" s="82"/>
      <c r="C225" s="83"/>
      <c r="D225" s="83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spans="1:26" ht="14.25" customHeight="1">
      <c r="A226" s="80"/>
      <c r="B226" s="82"/>
      <c r="C226" s="83"/>
      <c r="D226" s="83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spans="1:26" ht="14.25" customHeight="1">
      <c r="A227" s="80"/>
      <c r="B227" s="82"/>
      <c r="C227" s="83"/>
      <c r="D227" s="83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spans="1:26" ht="14.25" customHeight="1">
      <c r="A228" s="80"/>
      <c r="B228" s="82"/>
      <c r="C228" s="83"/>
      <c r="D228" s="83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spans="1:26" ht="14.25" customHeight="1">
      <c r="A229" s="80"/>
      <c r="B229" s="82"/>
      <c r="C229" s="83"/>
      <c r="D229" s="83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spans="1:26" ht="14.25" customHeight="1">
      <c r="A230" s="80"/>
      <c r="B230" s="82"/>
      <c r="C230" s="83"/>
      <c r="D230" s="83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spans="1:26" ht="14.25" customHeight="1">
      <c r="A231" s="80"/>
      <c r="B231" s="82"/>
      <c r="C231" s="83"/>
      <c r="D231" s="83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14.25" customHeight="1">
      <c r="A232" s="80"/>
      <c r="B232" s="82"/>
      <c r="C232" s="83"/>
      <c r="D232" s="83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spans="1:26" ht="14.25" customHeight="1">
      <c r="A233" s="80"/>
      <c r="B233" s="82"/>
      <c r="C233" s="83"/>
      <c r="D233" s="83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ht="14.25" customHeight="1">
      <c r="A234" s="80"/>
      <c r="B234" s="82"/>
      <c r="C234" s="83"/>
      <c r="D234" s="83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14.25" customHeight="1">
      <c r="A235" s="80"/>
      <c r="B235" s="82"/>
      <c r="C235" s="83"/>
      <c r="D235" s="83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14.25" customHeight="1">
      <c r="A236" s="80"/>
      <c r="B236" s="82"/>
      <c r="C236" s="83"/>
      <c r="D236" s="83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14.25" customHeight="1">
      <c r="A237" s="80"/>
      <c r="B237" s="82"/>
      <c r="C237" s="83"/>
      <c r="D237" s="83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spans="1:26" ht="14.25" customHeight="1">
      <c r="A238" s="80"/>
      <c r="B238" s="82"/>
      <c r="C238" s="83"/>
      <c r="D238" s="83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ht="14.25" customHeight="1">
      <c r="A239" s="80"/>
      <c r="B239" s="82"/>
      <c r="C239" s="83"/>
      <c r="D239" s="83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ht="14.25" customHeight="1">
      <c r="A240" s="80"/>
      <c r="B240" s="82"/>
      <c r="C240" s="83"/>
      <c r="D240" s="83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spans="1:26" ht="14.25" customHeight="1">
      <c r="A241" s="80"/>
      <c r="B241" s="82"/>
      <c r="C241" s="83"/>
      <c r="D241" s="83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spans="1:26" ht="14.25" customHeight="1">
      <c r="A242" s="80"/>
      <c r="B242" s="82"/>
      <c r="C242" s="83"/>
      <c r="D242" s="83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spans="1:26" ht="14.25" customHeight="1">
      <c r="A243" s="80"/>
      <c r="B243" s="82"/>
      <c r="C243" s="83"/>
      <c r="D243" s="83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14.25" customHeight="1">
      <c r="A244" s="80"/>
      <c r="B244" s="82"/>
      <c r="C244" s="83"/>
      <c r="D244" s="83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spans="1:26" ht="14.25" customHeight="1">
      <c r="A245" s="80"/>
      <c r="B245" s="82"/>
      <c r="C245" s="83"/>
      <c r="D245" s="83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spans="1:26" ht="14.25" customHeight="1">
      <c r="A246" s="80"/>
      <c r="B246" s="82"/>
      <c r="C246" s="83"/>
      <c r="D246" s="83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spans="1:26" ht="14.25" customHeight="1">
      <c r="A247" s="80"/>
      <c r="B247" s="82"/>
      <c r="C247" s="83"/>
      <c r="D247" s="83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spans="1:26" ht="14.25" customHeight="1">
      <c r="A248" s="80"/>
      <c r="B248" s="82"/>
      <c r="C248" s="83"/>
      <c r="D248" s="83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spans="1:26" ht="14.25" customHeight="1">
      <c r="A249" s="80"/>
      <c r="B249" s="82"/>
      <c r="C249" s="83"/>
      <c r="D249" s="83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spans="1:26" ht="14.25" customHeight="1">
      <c r="A250" s="80"/>
      <c r="B250" s="82"/>
      <c r="C250" s="83"/>
      <c r="D250" s="83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spans="1:26" ht="14.25" customHeight="1">
      <c r="A251" s="80"/>
      <c r="B251" s="82"/>
      <c r="C251" s="83"/>
      <c r="D251" s="83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spans="1:26" ht="14.25" customHeight="1">
      <c r="A252" s="80"/>
      <c r="B252" s="82"/>
      <c r="C252" s="83"/>
      <c r="D252" s="83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spans="1:26" ht="14.25" customHeight="1">
      <c r="A253" s="80"/>
      <c r="B253" s="82"/>
      <c r="C253" s="83"/>
      <c r="D253" s="83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spans="1:26" ht="14.25" customHeight="1">
      <c r="A254" s="80"/>
      <c r="B254" s="82"/>
      <c r="C254" s="83"/>
      <c r="D254" s="83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spans="1:26" ht="14.25" customHeight="1">
      <c r="A255" s="80"/>
      <c r="B255" s="82"/>
      <c r="C255" s="83"/>
      <c r="D255" s="83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spans="1:26" ht="14.25" customHeight="1">
      <c r="A256" s="80"/>
      <c r="B256" s="82"/>
      <c r="C256" s="83"/>
      <c r="D256" s="83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spans="1:26" ht="14.25" customHeight="1">
      <c r="A257" s="80"/>
      <c r="B257" s="82"/>
      <c r="C257" s="83"/>
      <c r="D257" s="83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spans="1:26" ht="14.25" customHeight="1">
      <c r="A258" s="80"/>
      <c r="B258" s="82"/>
      <c r="C258" s="83"/>
      <c r="D258" s="83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spans="1:26" ht="14.25" customHeight="1">
      <c r="A259" s="80"/>
      <c r="B259" s="82"/>
      <c r="C259" s="83"/>
      <c r="D259" s="83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spans="1:26" ht="14.25" customHeight="1">
      <c r="A260" s="80"/>
      <c r="B260" s="82"/>
      <c r="C260" s="83"/>
      <c r="D260" s="83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spans="1:26" ht="14.25" customHeight="1">
      <c r="A261" s="80"/>
      <c r="B261" s="82"/>
      <c r="C261" s="83"/>
      <c r="D261" s="83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spans="1:26" ht="14.25" customHeight="1">
      <c r="A262" s="80"/>
      <c r="B262" s="82"/>
      <c r="C262" s="83"/>
      <c r="D262" s="83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spans="1:26" ht="14.25" customHeight="1">
      <c r="A263" s="80"/>
      <c r="B263" s="82"/>
      <c r="C263" s="83"/>
      <c r="D263" s="83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spans="1:26" ht="14.25" customHeight="1">
      <c r="A264" s="80"/>
      <c r="B264" s="82"/>
      <c r="C264" s="83"/>
      <c r="D264" s="83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spans="1:26" ht="14.25" customHeight="1">
      <c r="A265" s="80"/>
      <c r="B265" s="82"/>
      <c r="C265" s="83"/>
      <c r="D265" s="83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spans="1:26" ht="14.25" customHeight="1">
      <c r="A266" s="80"/>
      <c r="B266" s="82"/>
      <c r="C266" s="83"/>
      <c r="D266" s="83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spans="1:26" ht="14.25" customHeight="1">
      <c r="A267" s="80"/>
      <c r="B267" s="82"/>
      <c r="C267" s="83"/>
      <c r="D267" s="83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spans="1:26" ht="14.25" customHeight="1">
      <c r="A268" s="80"/>
      <c r="B268" s="82"/>
      <c r="C268" s="83"/>
      <c r="D268" s="83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spans="1:26" ht="14.25" customHeight="1">
      <c r="A269" s="80"/>
      <c r="B269" s="82"/>
      <c r="C269" s="83"/>
      <c r="D269" s="83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spans="1:26" ht="14.25" customHeight="1">
      <c r="A270" s="80"/>
      <c r="B270" s="82"/>
      <c r="C270" s="83"/>
      <c r="D270" s="83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spans="1:26" ht="14.25" customHeight="1">
      <c r="A271" s="80"/>
      <c r="B271" s="82"/>
      <c r="C271" s="83"/>
      <c r="D271" s="83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spans="1:26" ht="14.25" customHeight="1">
      <c r="A272" s="80"/>
      <c r="B272" s="82"/>
      <c r="C272" s="83"/>
      <c r="D272" s="83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spans="1:26" ht="14.25" customHeight="1">
      <c r="A273" s="80"/>
      <c r="B273" s="82"/>
      <c r="C273" s="83"/>
      <c r="D273" s="83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spans="1:26" ht="14.25" customHeight="1">
      <c r="A274" s="80"/>
      <c r="B274" s="82"/>
      <c r="C274" s="83"/>
      <c r="D274" s="83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spans="1:26" ht="14.25" customHeight="1">
      <c r="A275" s="80"/>
      <c r="B275" s="82"/>
      <c r="C275" s="83"/>
      <c r="D275" s="83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spans="1:26" ht="14.25" customHeight="1">
      <c r="A276" s="80"/>
      <c r="B276" s="82"/>
      <c r="C276" s="83"/>
      <c r="D276" s="83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spans="1:26" ht="14.25" customHeight="1">
      <c r="A277" s="80"/>
      <c r="B277" s="82"/>
      <c r="C277" s="83"/>
      <c r="D277" s="83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spans="1:26" ht="14.25" customHeight="1">
      <c r="A278" s="80"/>
      <c r="B278" s="82"/>
      <c r="C278" s="83"/>
      <c r="D278" s="83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spans="1:26" ht="14.25" customHeight="1">
      <c r="A279" s="80"/>
      <c r="B279" s="82"/>
      <c r="C279" s="83"/>
      <c r="D279" s="83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spans="1:26" ht="14.25" customHeight="1">
      <c r="A280" s="80"/>
      <c r="B280" s="82"/>
      <c r="C280" s="83"/>
      <c r="D280" s="83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spans="1:26" ht="14.25" customHeight="1">
      <c r="A281" s="80"/>
      <c r="B281" s="82"/>
      <c r="C281" s="83"/>
      <c r="D281" s="83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spans="1:26" ht="14.25" customHeight="1">
      <c r="A282" s="80"/>
      <c r="B282" s="82"/>
      <c r="C282" s="83"/>
      <c r="D282" s="83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spans="1:26" ht="14.25" customHeight="1">
      <c r="A283" s="80"/>
      <c r="B283" s="82"/>
      <c r="C283" s="83"/>
      <c r="D283" s="83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spans="1:26" ht="14.25" customHeight="1">
      <c r="A284" s="80"/>
      <c r="B284" s="82"/>
      <c r="C284" s="83"/>
      <c r="D284" s="83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spans="1:26" ht="14.25" customHeight="1">
      <c r="A285" s="80"/>
      <c r="B285" s="82"/>
      <c r="C285" s="83"/>
      <c r="D285" s="83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spans="1:26" ht="14.25" customHeight="1">
      <c r="A286" s="80"/>
      <c r="B286" s="82"/>
      <c r="C286" s="83"/>
      <c r="D286" s="83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spans="1:26" ht="14.25" customHeight="1">
      <c r="A287" s="80"/>
      <c r="B287" s="82"/>
      <c r="C287" s="83"/>
      <c r="D287" s="83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spans="1:26" ht="14.25" customHeight="1">
      <c r="A288" s="80"/>
      <c r="B288" s="82"/>
      <c r="C288" s="83"/>
      <c r="D288" s="83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spans="1:26" ht="14.25" customHeight="1">
      <c r="A289" s="80"/>
      <c r="B289" s="82"/>
      <c r="C289" s="83"/>
      <c r="D289" s="83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spans="1:26" ht="14.25" customHeight="1">
      <c r="A290" s="80"/>
      <c r="B290" s="82"/>
      <c r="C290" s="83"/>
      <c r="D290" s="83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spans="1:26" ht="14.25" customHeight="1">
      <c r="A291" s="80"/>
      <c r="B291" s="82"/>
      <c r="C291" s="83"/>
      <c r="D291" s="83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spans="1:26" ht="14.25" customHeight="1">
      <c r="A292" s="80"/>
      <c r="B292" s="82"/>
      <c r="C292" s="83"/>
      <c r="D292" s="83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spans="1:26" ht="14.25" customHeight="1">
      <c r="A293" s="80"/>
      <c r="B293" s="82"/>
      <c r="C293" s="83"/>
      <c r="D293" s="83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spans="1:26" ht="14.25" customHeight="1">
      <c r="A294" s="80"/>
      <c r="B294" s="82"/>
      <c r="C294" s="83"/>
      <c r="D294" s="83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spans="1:26" ht="14.25" customHeight="1">
      <c r="A295" s="80"/>
      <c r="B295" s="82"/>
      <c r="C295" s="83"/>
      <c r="D295" s="83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spans="1:26" ht="14.25" customHeight="1">
      <c r="A296" s="80"/>
      <c r="B296" s="82"/>
      <c r="C296" s="83"/>
      <c r="D296" s="83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spans="1:26" ht="14.25" customHeight="1">
      <c r="A297" s="80"/>
      <c r="B297" s="82"/>
      <c r="C297" s="83"/>
      <c r="D297" s="83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spans="1:26" ht="14.25" customHeight="1">
      <c r="A298" s="80"/>
      <c r="B298" s="82"/>
      <c r="C298" s="83"/>
      <c r="D298" s="83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spans="1:26" ht="14.25" customHeight="1">
      <c r="A299" s="80"/>
      <c r="B299" s="82"/>
      <c r="C299" s="83"/>
      <c r="D299" s="83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spans="1:26" ht="14.25" customHeight="1">
      <c r="A300" s="80"/>
      <c r="B300" s="82"/>
      <c r="C300" s="83"/>
      <c r="D300" s="83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spans="1:26" ht="14.25" customHeight="1">
      <c r="A301" s="80"/>
      <c r="B301" s="82"/>
      <c r="C301" s="83"/>
      <c r="D301" s="83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spans="1:26" ht="14.25" customHeight="1">
      <c r="A302" s="80"/>
      <c r="B302" s="82"/>
      <c r="C302" s="83"/>
      <c r="D302" s="83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spans="1:26" ht="14.25" customHeight="1">
      <c r="A303" s="80"/>
      <c r="B303" s="82"/>
      <c r="C303" s="83"/>
      <c r="D303" s="83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spans="1:26" ht="14.25" customHeight="1">
      <c r="A304" s="80"/>
      <c r="B304" s="82"/>
      <c r="C304" s="83"/>
      <c r="D304" s="83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spans="1:26" ht="14.25" customHeight="1">
      <c r="A305" s="80"/>
      <c r="B305" s="82"/>
      <c r="C305" s="83"/>
      <c r="D305" s="83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spans="1:26" ht="14.25" customHeight="1">
      <c r="A306" s="80"/>
      <c r="B306" s="82"/>
      <c r="C306" s="83"/>
      <c r="D306" s="83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14.25" customHeight="1">
      <c r="A307" s="80"/>
      <c r="B307" s="82"/>
      <c r="C307" s="83"/>
      <c r="D307" s="83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14.25" customHeight="1">
      <c r="A308" s="80"/>
      <c r="B308" s="82"/>
      <c r="C308" s="83"/>
      <c r="D308" s="83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14.25" customHeight="1">
      <c r="A309" s="80"/>
      <c r="B309" s="82"/>
      <c r="C309" s="83"/>
      <c r="D309" s="83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14.25" customHeight="1">
      <c r="A310" s="80"/>
      <c r="B310" s="82"/>
      <c r="C310" s="83"/>
      <c r="D310" s="83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14.25" customHeight="1">
      <c r="A311" s="80"/>
      <c r="B311" s="82"/>
      <c r="C311" s="83"/>
      <c r="D311" s="83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14.25" customHeight="1">
      <c r="A312" s="80"/>
      <c r="B312" s="82"/>
      <c r="C312" s="83"/>
      <c r="D312" s="83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spans="1:26" ht="14.25" customHeight="1">
      <c r="A313" s="80"/>
      <c r="B313" s="82"/>
      <c r="C313" s="83"/>
      <c r="D313" s="83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spans="1:26" ht="14.25" customHeight="1">
      <c r="A314" s="80"/>
      <c r="B314" s="82"/>
      <c r="C314" s="83"/>
      <c r="D314" s="83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spans="1:26" ht="14.25" customHeight="1">
      <c r="A315" s="80"/>
      <c r="B315" s="82"/>
      <c r="C315" s="83"/>
      <c r="D315" s="83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spans="1:26" ht="14.25" customHeight="1">
      <c r="A316" s="80"/>
      <c r="B316" s="82"/>
      <c r="C316" s="83"/>
      <c r="D316" s="83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spans="1:26" ht="14.25" customHeight="1">
      <c r="A317" s="80"/>
      <c r="B317" s="82"/>
      <c r="C317" s="83"/>
      <c r="D317" s="83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spans="1:26" ht="14.25" customHeight="1">
      <c r="A318" s="80"/>
      <c r="B318" s="82"/>
      <c r="C318" s="83"/>
      <c r="D318" s="83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spans="1:26" ht="14.25" customHeight="1">
      <c r="A319" s="80"/>
      <c r="B319" s="82"/>
      <c r="C319" s="83"/>
      <c r="D319" s="83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spans="1:26" ht="14.25" customHeight="1">
      <c r="A320" s="80"/>
      <c r="B320" s="82"/>
      <c r="C320" s="83"/>
      <c r="D320" s="83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spans="1:26" ht="14.25" customHeight="1">
      <c r="A321" s="80"/>
      <c r="B321" s="82"/>
      <c r="C321" s="83"/>
      <c r="D321" s="83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spans="1:26" ht="14.25" customHeight="1">
      <c r="A322" s="80"/>
      <c r="B322" s="82"/>
      <c r="C322" s="83"/>
      <c r="D322" s="83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spans="1:26" ht="14.25" customHeight="1">
      <c r="A323" s="80"/>
      <c r="B323" s="82"/>
      <c r="C323" s="83"/>
      <c r="D323" s="83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spans="1:26" ht="14.25" customHeight="1">
      <c r="A324" s="80"/>
      <c r="B324" s="82"/>
      <c r="C324" s="83"/>
      <c r="D324" s="83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spans="1:26" ht="14.25" customHeight="1">
      <c r="A325" s="80"/>
      <c r="B325" s="82"/>
      <c r="C325" s="83"/>
      <c r="D325" s="83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spans="1:26" ht="14.25" customHeight="1">
      <c r="A326" s="80"/>
      <c r="B326" s="82"/>
      <c r="C326" s="83"/>
      <c r="D326" s="83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spans="1:26" ht="14.25" customHeight="1">
      <c r="A327" s="80"/>
      <c r="B327" s="82"/>
      <c r="C327" s="83"/>
      <c r="D327" s="83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spans="1:26" ht="14.25" customHeight="1">
      <c r="A328" s="80"/>
      <c r="B328" s="82"/>
      <c r="C328" s="83"/>
      <c r="D328" s="83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spans="1:26" ht="14.25" customHeight="1">
      <c r="A329" s="80"/>
      <c r="B329" s="82"/>
      <c r="C329" s="83"/>
      <c r="D329" s="83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spans="1:26" ht="14.25" customHeight="1">
      <c r="A330" s="80"/>
      <c r="B330" s="82"/>
      <c r="C330" s="83"/>
      <c r="D330" s="83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spans="1:26" ht="14.25" customHeight="1">
      <c r="A331" s="80"/>
      <c r="B331" s="82"/>
      <c r="C331" s="83"/>
      <c r="D331" s="83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spans="1:26" ht="14.25" customHeight="1">
      <c r="A332" s="80"/>
      <c r="B332" s="82"/>
      <c r="C332" s="83"/>
      <c r="D332" s="83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spans="1:26" ht="14.25" customHeight="1">
      <c r="A333" s="80"/>
      <c r="B333" s="82"/>
      <c r="C333" s="83"/>
      <c r="D333" s="83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spans="1:26" ht="14.25" customHeight="1">
      <c r="A334" s="80"/>
      <c r="B334" s="82"/>
      <c r="C334" s="83"/>
      <c r="D334" s="83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spans="1:26" ht="14.25" customHeight="1">
      <c r="A335" s="80"/>
      <c r="B335" s="82"/>
      <c r="C335" s="83"/>
      <c r="D335" s="83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spans="1:26" ht="14.25" customHeight="1">
      <c r="A336" s="80"/>
      <c r="B336" s="82"/>
      <c r="C336" s="83"/>
      <c r="D336" s="83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spans="1:26" ht="14.25" customHeight="1">
      <c r="A337" s="80"/>
      <c r="B337" s="82"/>
      <c r="C337" s="83"/>
      <c r="D337" s="83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spans="1:26" ht="14.25" customHeight="1">
      <c r="A338" s="80"/>
      <c r="B338" s="82"/>
      <c r="C338" s="83"/>
      <c r="D338" s="83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spans="1:26" ht="14.25" customHeight="1">
      <c r="A339" s="80"/>
      <c r="B339" s="82"/>
      <c r="C339" s="83"/>
      <c r="D339" s="83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spans="1:26" ht="14.25" customHeight="1">
      <c r="A340" s="80"/>
      <c r="B340" s="82"/>
      <c r="C340" s="83"/>
      <c r="D340" s="83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spans="1:26" ht="14.25" customHeight="1">
      <c r="A341" s="80"/>
      <c r="B341" s="82"/>
      <c r="C341" s="83"/>
      <c r="D341" s="83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spans="1:26" ht="14.25" customHeight="1">
      <c r="A342" s="80"/>
      <c r="B342" s="82"/>
      <c r="C342" s="83"/>
      <c r="D342" s="83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spans="1:26" ht="14.25" customHeight="1">
      <c r="A343" s="80"/>
      <c r="B343" s="82"/>
      <c r="C343" s="83"/>
      <c r="D343" s="83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spans="1:26" ht="14.25" customHeight="1">
      <c r="A344" s="80"/>
      <c r="B344" s="82"/>
      <c r="C344" s="83"/>
      <c r="D344" s="83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spans="1:26" ht="14.25" customHeight="1">
      <c r="A345" s="80"/>
      <c r="B345" s="82"/>
      <c r="C345" s="83"/>
      <c r="D345" s="83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spans="1:26" ht="14.25" customHeight="1">
      <c r="A346" s="80"/>
      <c r="B346" s="82"/>
      <c r="C346" s="83"/>
      <c r="D346" s="83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spans="1:26" ht="14.25" customHeight="1">
      <c r="A347" s="80"/>
      <c r="B347" s="82"/>
      <c r="C347" s="83"/>
      <c r="D347" s="83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spans="1:26" ht="14.25" customHeight="1">
      <c r="A348" s="80"/>
      <c r="B348" s="82"/>
      <c r="C348" s="83"/>
      <c r="D348" s="83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spans="1:26" ht="14.25" customHeight="1">
      <c r="A349" s="80"/>
      <c r="B349" s="82"/>
      <c r="C349" s="83"/>
      <c r="D349" s="83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spans="1:26" ht="14.25" customHeight="1">
      <c r="A350" s="80"/>
      <c r="B350" s="82"/>
      <c r="C350" s="83"/>
      <c r="D350" s="83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spans="1:26" ht="14.25" customHeight="1">
      <c r="A351" s="80"/>
      <c r="B351" s="82"/>
      <c r="C351" s="83"/>
      <c r="D351" s="83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spans="1:26" ht="14.25" customHeight="1">
      <c r="A352" s="80"/>
      <c r="B352" s="82"/>
      <c r="C352" s="83"/>
      <c r="D352" s="83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spans="1:26" ht="14.25" customHeight="1">
      <c r="A353" s="80"/>
      <c r="B353" s="82"/>
      <c r="C353" s="83"/>
      <c r="D353" s="83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spans="1:26" ht="14.25" customHeight="1">
      <c r="A354" s="80"/>
      <c r="B354" s="82"/>
      <c r="C354" s="83"/>
      <c r="D354" s="83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spans="1:26" ht="14.25" customHeight="1">
      <c r="A355" s="80"/>
      <c r="B355" s="82"/>
      <c r="C355" s="83"/>
      <c r="D355" s="83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spans="1:26" ht="14.25" customHeight="1">
      <c r="A356" s="80"/>
      <c r="B356" s="82"/>
      <c r="C356" s="83"/>
      <c r="D356" s="83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spans="1:26" ht="14.25" customHeight="1">
      <c r="A357" s="80"/>
      <c r="B357" s="82"/>
      <c r="C357" s="83"/>
      <c r="D357" s="83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spans="1:26" ht="14.25" customHeight="1">
      <c r="A358" s="80"/>
      <c r="B358" s="82"/>
      <c r="C358" s="83"/>
      <c r="D358" s="83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spans="1:26" ht="14.25" customHeight="1">
      <c r="A359" s="80"/>
      <c r="B359" s="82"/>
      <c r="C359" s="83"/>
      <c r="D359" s="83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spans="1:26" ht="14.25" customHeight="1">
      <c r="A360" s="80"/>
      <c r="B360" s="82"/>
      <c r="C360" s="83"/>
      <c r="D360" s="83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spans="1:26" ht="14.25" customHeight="1">
      <c r="A361" s="80"/>
      <c r="B361" s="82"/>
      <c r="C361" s="83"/>
      <c r="D361" s="83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spans="1:26" ht="14.25" customHeight="1">
      <c r="A362" s="80"/>
      <c r="B362" s="82"/>
      <c r="C362" s="83"/>
      <c r="D362" s="83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spans="1:26" ht="14.25" customHeight="1">
      <c r="A363" s="80"/>
      <c r="B363" s="82"/>
      <c r="C363" s="83"/>
      <c r="D363" s="83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spans="1:26" ht="14.25" customHeight="1">
      <c r="A364" s="80"/>
      <c r="B364" s="82"/>
      <c r="C364" s="83"/>
      <c r="D364" s="83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spans="1:26" ht="14.25" customHeight="1">
      <c r="A365" s="80"/>
      <c r="B365" s="82"/>
      <c r="C365" s="83"/>
      <c r="D365" s="83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spans="1:26" ht="14.25" customHeight="1">
      <c r="A366" s="80"/>
      <c r="B366" s="82"/>
      <c r="C366" s="83"/>
      <c r="D366" s="83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spans="1:26" ht="14.25" customHeight="1">
      <c r="A367" s="80"/>
      <c r="B367" s="82"/>
      <c r="C367" s="83"/>
      <c r="D367" s="83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spans="1:26" ht="14.25" customHeight="1">
      <c r="A368" s="80"/>
      <c r="B368" s="82"/>
      <c r="C368" s="83"/>
      <c r="D368" s="83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spans="1:26" ht="14.25" customHeight="1">
      <c r="A369" s="80"/>
      <c r="B369" s="82"/>
      <c r="C369" s="83"/>
      <c r="D369" s="83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spans="1:26" ht="14.25" customHeight="1">
      <c r="A370" s="80"/>
      <c r="B370" s="82"/>
      <c r="C370" s="83"/>
      <c r="D370" s="83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spans="1:26" ht="14.25" customHeight="1">
      <c r="A371" s="80"/>
      <c r="B371" s="82"/>
      <c r="C371" s="83"/>
      <c r="D371" s="83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spans="1:26" ht="14.25" customHeight="1">
      <c r="A372" s="80"/>
      <c r="B372" s="82"/>
      <c r="C372" s="83"/>
      <c r="D372" s="83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spans="1:26" ht="14.25" customHeight="1">
      <c r="A373" s="80"/>
      <c r="B373" s="82"/>
      <c r="C373" s="83"/>
      <c r="D373" s="83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spans="1:26" ht="14.25" customHeight="1">
      <c r="A374" s="80"/>
      <c r="B374" s="82"/>
      <c r="C374" s="83"/>
      <c r="D374" s="83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spans="1:26" ht="14.25" customHeight="1">
      <c r="A375" s="80"/>
      <c r="B375" s="82"/>
      <c r="C375" s="83"/>
      <c r="D375" s="83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spans="1:26" ht="14.25" customHeight="1">
      <c r="A376" s="80"/>
      <c r="B376" s="82"/>
      <c r="C376" s="83"/>
      <c r="D376" s="83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spans="1:26" ht="14.25" customHeight="1">
      <c r="A377" s="80"/>
      <c r="B377" s="82"/>
      <c r="C377" s="83"/>
      <c r="D377" s="83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spans="1:26" ht="14.25" customHeight="1">
      <c r="A378" s="80"/>
      <c r="B378" s="82"/>
      <c r="C378" s="83"/>
      <c r="D378" s="83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spans="1:26" ht="14.25" customHeight="1">
      <c r="A379" s="80"/>
      <c r="B379" s="82"/>
      <c r="C379" s="83"/>
      <c r="D379" s="83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spans="1:26" ht="14.25" customHeight="1">
      <c r="A380" s="80"/>
      <c r="B380" s="82"/>
      <c r="C380" s="83"/>
      <c r="D380" s="83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spans="1:26" ht="14.25" customHeight="1">
      <c r="A381" s="80"/>
      <c r="B381" s="82"/>
      <c r="C381" s="83"/>
      <c r="D381" s="83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spans="1:26" ht="14.25" customHeight="1">
      <c r="A382" s="80"/>
      <c r="B382" s="82"/>
      <c r="C382" s="83"/>
      <c r="D382" s="83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spans="1:26" ht="14.25" customHeight="1">
      <c r="A383" s="80"/>
      <c r="B383" s="82"/>
      <c r="C383" s="83"/>
      <c r="D383" s="83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spans="1:26" ht="14.25" customHeight="1">
      <c r="A384" s="80"/>
      <c r="B384" s="82"/>
      <c r="C384" s="83"/>
      <c r="D384" s="83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spans="1:26" ht="14.25" customHeight="1">
      <c r="A385" s="80"/>
      <c r="B385" s="82"/>
      <c r="C385" s="83"/>
      <c r="D385" s="83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spans="1:26" ht="14.25" customHeight="1">
      <c r="A386" s="80"/>
      <c r="B386" s="82"/>
      <c r="C386" s="83"/>
      <c r="D386" s="83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spans="1:26" ht="14.25" customHeight="1">
      <c r="A387" s="80"/>
      <c r="B387" s="82"/>
      <c r="C387" s="83"/>
      <c r="D387" s="83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spans="1:26" ht="14.25" customHeight="1">
      <c r="A388" s="80"/>
      <c r="B388" s="82"/>
      <c r="C388" s="83"/>
      <c r="D388" s="83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spans="1:26" ht="14.25" customHeight="1">
      <c r="A389" s="80"/>
      <c r="B389" s="82"/>
      <c r="C389" s="83"/>
      <c r="D389" s="83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spans="1:26" ht="14.25" customHeight="1">
      <c r="A390" s="80"/>
      <c r="B390" s="82"/>
      <c r="C390" s="83"/>
      <c r="D390" s="83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spans="1:26" ht="14.25" customHeight="1">
      <c r="A391" s="80"/>
      <c r="B391" s="82"/>
      <c r="C391" s="83"/>
      <c r="D391" s="83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spans="1:26" ht="14.25" customHeight="1">
      <c r="A392" s="80"/>
      <c r="B392" s="82"/>
      <c r="C392" s="83"/>
      <c r="D392" s="83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spans="1:26" ht="14.25" customHeight="1">
      <c r="A393" s="80"/>
      <c r="B393" s="82"/>
      <c r="C393" s="83"/>
      <c r="D393" s="83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spans="1:26" ht="14.25" customHeight="1">
      <c r="A394" s="80"/>
      <c r="B394" s="82"/>
      <c r="C394" s="83"/>
      <c r="D394" s="83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spans="1:26" ht="14.25" customHeight="1">
      <c r="A395" s="80"/>
      <c r="B395" s="82"/>
      <c r="C395" s="83"/>
      <c r="D395" s="83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spans="1:26" ht="14.25" customHeight="1">
      <c r="A396" s="80"/>
      <c r="B396" s="82"/>
      <c r="C396" s="83"/>
      <c r="D396" s="83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spans="1:26" ht="14.25" customHeight="1">
      <c r="A397" s="80"/>
      <c r="B397" s="82"/>
      <c r="C397" s="83"/>
      <c r="D397" s="83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14.25" customHeight="1">
      <c r="A398" s="80"/>
      <c r="B398" s="82"/>
      <c r="C398" s="83"/>
      <c r="D398" s="83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spans="1:26" ht="14.25" customHeight="1">
      <c r="A399" s="80"/>
      <c r="B399" s="82"/>
      <c r="C399" s="83"/>
      <c r="D399" s="83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spans="1:26" ht="14.25" customHeight="1">
      <c r="A400" s="80"/>
      <c r="B400" s="82"/>
      <c r="C400" s="83"/>
      <c r="D400" s="83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spans="1:26" ht="14.25" customHeight="1">
      <c r="A401" s="80"/>
      <c r="B401" s="82"/>
      <c r="C401" s="83"/>
      <c r="D401" s="83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spans="1:26" ht="14.25" customHeight="1">
      <c r="A402" s="80"/>
      <c r="B402" s="82"/>
      <c r="C402" s="83"/>
      <c r="D402" s="83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spans="1:26" ht="14.25" customHeight="1">
      <c r="A403" s="80"/>
      <c r="B403" s="82"/>
      <c r="C403" s="83"/>
      <c r="D403" s="83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spans="1:26" ht="14.25" customHeight="1">
      <c r="A404" s="80"/>
      <c r="B404" s="82"/>
      <c r="C404" s="83"/>
      <c r="D404" s="83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spans="1:26" ht="14.25" customHeight="1">
      <c r="A405" s="80"/>
      <c r="B405" s="82"/>
      <c r="C405" s="83"/>
      <c r="D405" s="83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spans="1:26" ht="14.25" customHeight="1">
      <c r="A406" s="80"/>
      <c r="B406" s="82"/>
      <c r="C406" s="83"/>
      <c r="D406" s="83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spans="1:26" ht="14.25" customHeight="1">
      <c r="A407" s="80"/>
      <c r="B407" s="82"/>
      <c r="C407" s="83"/>
      <c r="D407" s="83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spans="1:26" ht="14.25" customHeight="1">
      <c r="A408" s="80"/>
      <c r="B408" s="82"/>
      <c r="C408" s="83"/>
      <c r="D408" s="83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14.25" customHeight="1">
      <c r="A409" s="80"/>
      <c r="B409" s="82"/>
      <c r="C409" s="83"/>
      <c r="D409" s="83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spans="1:26" ht="14.25" customHeight="1">
      <c r="A410" s="80"/>
      <c r="B410" s="82"/>
      <c r="C410" s="83"/>
      <c r="D410" s="83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spans="1:26" ht="14.25" customHeight="1">
      <c r="A411" s="80"/>
      <c r="B411" s="82"/>
      <c r="C411" s="83"/>
      <c r="D411" s="83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spans="1:26" ht="14.25" customHeight="1">
      <c r="A412" s="80"/>
      <c r="B412" s="82"/>
      <c r="C412" s="83"/>
      <c r="D412" s="83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spans="1:26" ht="14.25" customHeight="1">
      <c r="A413" s="80"/>
      <c r="B413" s="82"/>
      <c r="C413" s="83"/>
      <c r="D413" s="83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spans="1:26" ht="14.25" customHeight="1">
      <c r="A414" s="80"/>
      <c r="B414" s="82"/>
      <c r="C414" s="83"/>
      <c r="D414" s="83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spans="1:26" ht="14.25" customHeight="1">
      <c r="A415" s="80"/>
      <c r="B415" s="82"/>
      <c r="C415" s="83"/>
      <c r="D415" s="83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spans="1:26" ht="14.25" customHeight="1">
      <c r="A416" s="80"/>
      <c r="B416" s="82"/>
      <c r="C416" s="83"/>
      <c r="D416" s="83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spans="1:26" ht="14.25" customHeight="1">
      <c r="A417" s="80"/>
      <c r="B417" s="82"/>
      <c r="C417" s="83"/>
      <c r="D417" s="83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spans="1:26" ht="14.25" customHeight="1">
      <c r="A418" s="80"/>
      <c r="B418" s="82"/>
      <c r="C418" s="83"/>
      <c r="D418" s="83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spans="1:26" ht="14.25" customHeight="1">
      <c r="A419" s="80"/>
      <c r="B419" s="82"/>
      <c r="C419" s="83"/>
      <c r="D419" s="83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spans="1:26" ht="14.25" customHeight="1">
      <c r="A420" s="80"/>
      <c r="B420" s="82"/>
      <c r="C420" s="83"/>
      <c r="D420" s="83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spans="1:26" ht="14.25" customHeight="1">
      <c r="A421" s="80"/>
      <c r="B421" s="82"/>
      <c r="C421" s="83"/>
      <c r="D421" s="83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spans="1:26" ht="14.25" customHeight="1">
      <c r="A422" s="80"/>
      <c r="B422" s="82"/>
      <c r="C422" s="83"/>
      <c r="D422" s="83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spans="1:26" ht="14.25" customHeight="1">
      <c r="A423" s="80"/>
      <c r="B423" s="82"/>
      <c r="C423" s="83"/>
      <c r="D423" s="83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spans="1:26" ht="14.25" customHeight="1">
      <c r="A424" s="80"/>
      <c r="B424" s="82"/>
      <c r="C424" s="83"/>
      <c r="D424" s="83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spans="1:26" ht="14.25" customHeight="1">
      <c r="A425" s="80"/>
      <c r="B425" s="82"/>
      <c r="C425" s="83"/>
      <c r="D425" s="83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spans="1:26" ht="14.25" customHeight="1">
      <c r="A426" s="80"/>
      <c r="B426" s="82"/>
      <c r="C426" s="83"/>
      <c r="D426" s="83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spans="1:26" ht="14.25" customHeight="1">
      <c r="A427" s="80"/>
      <c r="B427" s="82"/>
      <c r="C427" s="83"/>
      <c r="D427" s="83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spans="1:26" ht="14.25" customHeight="1">
      <c r="A428" s="80"/>
      <c r="B428" s="82"/>
      <c r="C428" s="83"/>
      <c r="D428" s="83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spans="1:26" ht="14.25" customHeight="1">
      <c r="A429" s="80"/>
      <c r="B429" s="82"/>
      <c r="C429" s="83"/>
      <c r="D429" s="83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spans="1:26" ht="14.25" customHeight="1">
      <c r="A430" s="80"/>
      <c r="B430" s="82"/>
      <c r="C430" s="83"/>
      <c r="D430" s="83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spans="1:26" ht="14.25" customHeight="1">
      <c r="A431" s="80"/>
      <c r="B431" s="82"/>
      <c r="C431" s="83"/>
      <c r="D431" s="83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spans="1:26" ht="14.25" customHeight="1">
      <c r="A432" s="80"/>
      <c r="B432" s="82"/>
      <c r="C432" s="83"/>
      <c r="D432" s="83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spans="1:26" ht="14.25" customHeight="1">
      <c r="A433" s="80"/>
      <c r="B433" s="82"/>
      <c r="C433" s="83"/>
      <c r="D433" s="83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spans="1:26" ht="14.25" customHeight="1">
      <c r="A434" s="80"/>
      <c r="B434" s="82"/>
      <c r="C434" s="83"/>
      <c r="D434" s="83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spans="1:26" ht="14.25" customHeight="1">
      <c r="A435" s="80"/>
      <c r="B435" s="82"/>
      <c r="C435" s="83"/>
      <c r="D435" s="83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spans="1:26" ht="14.25" customHeight="1">
      <c r="A436" s="80"/>
      <c r="B436" s="82"/>
      <c r="C436" s="83"/>
      <c r="D436" s="83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spans="1:26" ht="14.25" customHeight="1">
      <c r="A437" s="80"/>
      <c r="B437" s="82"/>
      <c r="C437" s="83"/>
      <c r="D437" s="83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spans="1:26" ht="14.25" customHeight="1">
      <c r="A438" s="80"/>
      <c r="B438" s="82"/>
      <c r="C438" s="83"/>
      <c r="D438" s="83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spans="1:26" ht="14.25" customHeight="1">
      <c r="A439" s="80"/>
      <c r="B439" s="82"/>
      <c r="C439" s="83"/>
      <c r="D439" s="83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spans="1:26" ht="14.25" customHeight="1">
      <c r="A440" s="80"/>
      <c r="B440" s="82"/>
      <c r="C440" s="83"/>
      <c r="D440" s="83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spans="1:26" ht="14.25" customHeight="1">
      <c r="A441" s="80"/>
      <c r="B441" s="82"/>
      <c r="C441" s="83"/>
      <c r="D441" s="83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spans="1:26" ht="14.25" customHeight="1">
      <c r="A442" s="80"/>
      <c r="B442" s="82"/>
      <c r="C442" s="83"/>
      <c r="D442" s="83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spans="1:26" ht="14.25" customHeight="1">
      <c r="A443" s="80"/>
      <c r="B443" s="82"/>
      <c r="C443" s="83"/>
      <c r="D443" s="83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spans="1:26" ht="14.25" customHeight="1">
      <c r="A444" s="80"/>
      <c r="B444" s="82"/>
      <c r="C444" s="83"/>
      <c r="D444" s="83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spans="1:26" ht="14.25" customHeight="1">
      <c r="A445" s="80"/>
      <c r="B445" s="82"/>
      <c r="C445" s="83"/>
      <c r="D445" s="83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spans="1:26" ht="14.25" customHeight="1">
      <c r="A446" s="80"/>
      <c r="B446" s="82"/>
      <c r="C446" s="83"/>
      <c r="D446" s="83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spans="1:26" ht="14.25" customHeight="1">
      <c r="A447" s="80"/>
      <c r="B447" s="82"/>
      <c r="C447" s="83"/>
      <c r="D447" s="83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spans="1:26" ht="14.25" customHeight="1">
      <c r="A448" s="80"/>
      <c r="B448" s="82"/>
      <c r="C448" s="83"/>
      <c r="D448" s="83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spans="1:26" ht="14.25" customHeight="1">
      <c r="A449" s="80"/>
      <c r="B449" s="82"/>
      <c r="C449" s="83"/>
      <c r="D449" s="83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spans="1:26" ht="14.25" customHeight="1">
      <c r="A450" s="80"/>
      <c r="B450" s="82"/>
      <c r="C450" s="83"/>
      <c r="D450" s="83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spans="1:26" ht="14.25" customHeight="1">
      <c r="A451" s="80"/>
      <c r="B451" s="82"/>
      <c r="C451" s="83"/>
      <c r="D451" s="83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spans="1:26" ht="14.25" customHeight="1">
      <c r="A452" s="80"/>
      <c r="B452" s="82"/>
      <c r="C452" s="83"/>
      <c r="D452" s="83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spans="1:26" ht="14.25" customHeight="1">
      <c r="A453" s="80"/>
      <c r="B453" s="82"/>
      <c r="C453" s="83"/>
      <c r="D453" s="83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spans="1:26" ht="14.25" customHeight="1">
      <c r="A454" s="80"/>
      <c r="B454" s="82"/>
      <c r="C454" s="83"/>
      <c r="D454" s="83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spans="1:26" ht="14.25" customHeight="1">
      <c r="A455" s="80"/>
      <c r="B455" s="82"/>
      <c r="C455" s="83"/>
      <c r="D455" s="83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spans="1:26" ht="14.25" customHeight="1">
      <c r="A456" s="80"/>
      <c r="B456" s="82"/>
      <c r="C456" s="83"/>
      <c r="D456" s="83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spans="1:26" ht="14.25" customHeight="1">
      <c r="A457" s="80"/>
      <c r="B457" s="82"/>
      <c r="C457" s="83"/>
      <c r="D457" s="83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spans="1:26" ht="14.25" customHeight="1">
      <c r="A458" s="80"/>
      <c r="B458" s="82"/>
      <c r="C458" s="83"/>
      <c r="D458" s="83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spans="1:26" ht="14.25" customHeight="1">
      <c r="A459" s="80"/>
      <c r="B459" s="82"/>
      <c r="C459" s="83"/>
      <c r="D459" s="83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spans="1:26" ht="14.25" customHeight="1">
      <c r="A460" s="80"/>
      <c r="B460" s="82"/>
      <c r="C460" s="83"/>
      <c r="D460" s="83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spans="1:26" ht="14.25" customHeight="1">
      <c r="A461" s="80"/>
      <c r="B461" s="82"/>
      <c r="C461" s="83"/>
      <c r="D461" s="83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spans="1:26" ht="14.25" customHeight="1">
      <c r="A462" s="80"/>
      <c r="B462" s="82"/>
      <c r="C462" s="83"/>
      <c r="D462" s="83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spans="1:26" ht="14.25" customHeight="1">
      <c r="A463" s="80"/>
      <c r="B463" s="82"/>
      <c r="C463" s="83"/>
      <c r="D463" s="83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spans="1:26" ht="14.25" customHeight="1">
      <c r="A464" s="80"/>
      <c r="B464" s="82"/>
      <c r="C464" s="83"/>
      <c r="D464" s="83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spans="1:26" ht="14.25" customHeight="1">
      <c r="A465" s="80"/>
      <c r="B465" s="82"/>
      <c r="C465" s="83"/>
      <c r="D465" s="83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spans="1:26" ht="14.25" customHeight="1">
      <c r="A466" s="80"/>
      <c r="B466" s="82"/>
      <c r="C466" s="83"/>
      <c r="D466" s="83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spans="1:26" ht="14.25" customHeight="1">
      <c r="A467" s="80"/>
      <c r="B467" s="82"/>
      <c r="C467" s="83"/>
      <c r="D467" s="83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spans="1:26" ht="14.25" customHeight="1">
      <c r="A468" s="80"/>
      <c r="B468" s="82"/>
      <c r="C468" s="83"/>
      <c r="D468" s="83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spans="1:26" ht="14.25" customHeight="1">
      <c r="A469" s="80"/>
      <c r="B469" s="82"/>
      <c r="C469" s="83"/>
      <c r="D469" s="83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spans="1:26" ht="14.25" customHeight="1">
      <c r="A470" s="80"/>
      <c r="B470" s="82"/>
      <c r="C470" s="83"/>
      <c r="D470" s="83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spans="1:26" ht="14.25" customHeight="1">
      <c r="A471" s="80"/>
      <c r="B471" s="82"/>
      <c r="C471" s="83"/>
      <c r="D471" s="83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spans="1:26" ht="14.25" customHeight="1">
      <c r="A472" s="80"/>
      <c r="B472" s="82"/>
      <c r="C472" s="83"/>
      <c r="D472" s="83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spans="1:26" ht="14.25" customHeight="1">
      <c r="A473" s="80"/>
      <c r="B473" s="82"/>
      <c r="C473" s="83"/>
      <c r="D473" s="83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spans="1:26" ht="14.25" customHeight="1">
      <c r="A474" s="80"/>
      <c r="B474" s="82"/>
      <c r="C474" s="83"/>
      <c r="D474" s="83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spans="1:26" ht="14.25" customHeight="1">
      <c r="A475" s="80"/>
      <c r="B475" s="82"/>
      <c r="C475" s="83"/>
      <c r="D475" s="83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spans="1:26" ht="14.25" customHeight="1">
      <c r="A476" s="80"/>
      <c r="B476" s="82"/>
      <c r="C476" s="83"/>
      <c r="D476" s="83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spans="1:26" ht="14.25" customHeight="1">
      <c r="A477" s="80"/>
      <c r="B477" s="82"/>
      <c r="C477" s="83"/>
      <c r="D477" s="83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spans="1:26" ht="14.25" customHeight="1">
      <c r="A478" s="80"/>
      <c r="B478" s="82"/>
      <c r="C478" s="83"/>
      <c r="D478" s="83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spans="1:26" ht="14.25" customHeight="1">
      <c r="A479" s="80"/>
      <c r="B479" s="82"/>
      <c r="C479" s="83"/>
      <c r="D479" s="83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spans="1:26" ht="14.25" customHeight="1">
      <c r="A480" s="80"/>
      <c r="B480" s="82"/>
      <c r="C480" s="83"/>
      <c r="D480" s="83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spans="1:26" ht="14.25" customHeight="1">
      <c r="A481" s="80"/>
      <c r="B481" s="82"/>
      <c r="C481" s="83"/>
      <c r="D481" s="83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spans="1:26" ht="14.25" customHeight="1">
      <c r="A482" s="80"/>
      <c r="B482" s="82"/>
      <c r="C482" s="83"/>
      <c r="D482" s="83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spans="1:26" ht="14.25" customHeight="1">
      <c r="A483" s="80"/>
      <c r="B483" s="82"/>
      <c r="C483" s="83"/>
      <c r="D483" s="83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spans="1:26" ht="14.25" customHeight="1">
      <c r="A484" s="80"/>
      <c r="B484" s="82"/>
      <c r="C484" s="83"/>
      <c r="D484" s="83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spans="1:26" ht="14.25" customHeight="1">
      <c r="A485" s="80"/>
      <c r="B485" s="82"/>
      <c r="C485" s="83"/>
      <c r="D485" s="83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spans="1:26" ht="14.25" customHeight="1">
      <c r="A486" s="80"/>
      <c r="B486" s="82"/>
      <c r="C486" s="83"/>
      <c r="D486" s="83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spans="1:26" ht="14.25" customHeight="1">
      <c r="A487" s="80"/>
      <c r="B487" s="82"/>
      <c r="C487" s="83"/>
      <c r="D487" s="83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spans="1:26" ht="14.25" customHeight="1">
      <c r="A488" s="80"/>
      <c r="B488" s="82"/>
      <c r="C488" s="83"/>
      <c r="D488" s="83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spans="1:26" ht="14.25" customHeight="1">
      <c r="A489" s="80"/>
      <c r="B489" s="82"/>
      <c r="C489" s="83"/>
      <c r="D489" s="83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spans="1:26" ht="14.25" customHeight="1">
      <c r="A490" s="80"/>
      <c r="B490" s="82"/>
      <c r="C490" s="83"/>
      <c r="D490" s="83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spans="1:26" ht="14.25" customHeight="1">
      <c r="A491" s="80"/>
      <c r="B491" s="82"/>
      <c r="C491" s="83"/>
      <c r="D491" s="83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spans="1:26" ht="14.25" customHeight="1">
      <c r="A492" s="80"/>
      <c r="B492" s="82"/>
      <c r="C492" s="83"/>
      <c r="D492" s="83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spans="1:26" ht="14.25" customHeight="1">
      <c r="A493" s="80"/>
      <c r="B493" s="82"/>
      <c r="C493" s="83"/>
      <c r="D493" s="83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spans="1:26" ht="14.25" customHeight="1">
      <c r="A494" s="80"/>
      <c r="B494" s="82"/>
      <c r="C494" s="83"/>
      <c r="D494" s="83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spans="1:26" ht="14.25" customHeight="1">
      <c r="A495" s="80"/>
      <c r="B495" s="82"/>
      <c r="C495" s="83"/>
      <c r="D495" s="83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spans="1:26" ht="14.25" customHeight="1">
      <c r="A496" s="80"/>
      <c r="B496" s="82"/>
      <c r="C496" s="83"/>
      <c r="D496" s="83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spans="1:26" ht="14.25" customHeight="1">
      <c r="A497" s="80"/>
      <c r="B497" s="82"/>
      <c r="C497" s="83"/>
      <c r="D497" s="83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spans="1:26" ht="14.25" customHeight="1">
      <c r="A498" s="80"/>
      <c r="B498" s="82"/>
      <c r="C498" s="83"/>
      <c r="D498" s="83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spans="1:26" ht="14.25" customHeight="1">
      <c r="A499" s="80"/>
      <c r="B499" s="82"/>
      <c r="C499" s="83"/>
      <c r="D499" s="83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spans="1:26" ht="14.25" customHeight="1">
      <c r="A500" s="80"/>
      <c r="B500" s="82"/>
      <c r="C500" s="83"/>
      <c r="D500" s="83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spans="1:26" ht="14.25" customHeight="1">
      <c r="A501" s="80"/>
      <c r="B501" s="82"/>
      <c r="C501" s="83"/>
      <c r="D501" s="83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spans="1:26" ht="14.25" customHeight="1">
      <c r="A502" s="80"/>
      <c r="B502" s="82"/>
      <c r="C502" s="83"/>
      <c r="D502" s="83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spans="1:26" ht="14.25" customHeight="1">
      <c r="A503" s="80"/>
      <c r="B503" s="82"/>
      <c r="C503" s="83"/>
      <c r="D503" s="83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spans="1:26" ht="14.25" customHeight="1">
      <c r="A504" s="80"/>
      <c r="B504" s="82"/>
      <c r="C504" s="83"/>
      <c r="D504" s="83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spans="1:26" ht="14.25" customHeight="1">
      <c r="A505" s="80"/>
      <c r="B505" s="82"/>
      <c r="C505" s="83"/>
      <c r="D505" s="83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spans="1:26" ht="14.25" customHeight="1">
      <c r="A506" s="80"/>
      <c r="B506" s="82"/>
      <c r="C506" s="83"/>
      <c r="D506" s="83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spans="1:26" ht="14.25" customHeight="1">
      <c r="A507" s="80"/>
      <c r="B507" s="82"/>
      <c r="C507" s="83"/>
      <c r="D507" s="83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spans="1:26" ht="14.25" customHeight="1">
      <c r="A508" s="80"/>
      <c r="B508" s="82"/>
      <c r="C508" s="83"/>
      <c r="D508" s="83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spans="1:26" ht="14.25" customHeight="1">
      <c r="A509" s="80"/>
      <c r="B509" s="82"/>
      <c r="C509" s="83"/>
      <c r="D509" s="83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spans="1:26" ht="14.25" customHeight="1">
      <c r="A510" s="80"/>
      <c r="B510" s="82"/>
      <c r="C510" s="83"/>
      <c r="D510" s="83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spans="1:26" ht="14.25" customHeight="1">
      <c r="A511" s="80"/>
      <c r="B511" s="82"/>
      <c r="C511" s="83"/>
      <c r="D511" s="83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spans="1:26" ht="14.25" customHeight="1">
      <c r="A512" s="80"/>
      <c r="B512" s="82"/>
      <c r="C512" s="83"/>
      <c r="D512" s="83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spans="1:26" ht="14.25" customHeight="1">
      <c r="A513" s="80"/>
      <c r="B513" s="82"/>
      <c r="C513" s="83"/>
      <c r="D513" s="83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spans="1:26" ht="14.25" customHeight="1">
      <c r="A514" s="80"/>
      <c r="B514" s="82"/>
      <c r="C514" s="83"/>
      <c r="D514" s="83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spans="1:26" ht="14.25" customHeight="1">
      <c r="A515" s="80"/>
      <c r="B515" s="82"/>
      <c r="C515" s="83"/>
      <c r="D515" s="83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spans="1:26" ht="14.25" customHeight="1">
      <c r="A516" s="80"/>
      <c r="B516" s="82"/>
      <c r="C516" s="83"/>
      <c r="D516" s="83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spans="1:26" ht="14.25" customHeight="1">
      <c r="A517" s="80"/>
      <c r="B517" s="82"/>
      <c r="C517" s="83"/>
      <c r="D517" s="83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spans="1:26" ht="14.25" customHeight="1">
      <c r="A518" s="80"/>
      <c r="B518" s="82"/>
      <c r="C518" s="83"/>
      <c r="D518" s="83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spans="1:26" ht="14.25" customHeight="1">
      <c r="A519" s="80"/>
      <c r="B519" s="82"/>
      <c r="C519" s="83"/>
      <c r="D519" s="83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spans="1:26" ht="14.25" customHeight="1">
      <c r="A520" s="80"/>
      <c r="B520" s="82"/>
      <c r="C520" s="83"/>
      <c r="D520" s="83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spans="1:26" ht="14.25" customHeight="1">
      <c r="A521" s="80"/>
      <c r="B521" s="82"/>
      <c r="C521" s="83"/>
      <c r="D521" s="83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spans="1:26" ht="14.25" customHeight="1">
      <c r="A522" s="80"/>
      <c r="B522" s="82"/>
      <c r="C522" s="83"/>
      <c r="D522" s="83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spans="1:26" ht="14.25" customHeight="1">
      <c r="A523" s="80"/>
      <c r="B523" s="82"/>
      <c r="C523" s="83"/>
      <c r="D523" s="83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spans="1:26" ht="14.25" customHeight="1">
      <c r="A524" s="80"/>
      <c r="B524" s="82"/>
      <c r="C524" s="83"/>
      <c r="D524" s="83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spans="1:26" ht="14.25" customHeight="1">
      <c r="A525" s="80"/>
      <c r="B525" s="82"/>
      <c r="C525" s="83"/>
      <c r="D525" s="83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spans="1:26" ht="14.25" customHeight="1">
      <c r="A526" s="80"/>
      <c r="B526" s="82"/>
      <c r="C526" s="83"/>
      <c r="D526" s="83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spans="1:26" ht="14.25" customHeight="1">
      <c r="A527" s="80"/>
      <c r="B527" s="82"/>
      <c r="C527" s="83"/>
      <c r="D527" s="83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spans="1:26" ht="14.25" customHeight="1">
      <c r="A528" s="80"/>
      <c r="B528" s="82"/>
      <c r="C528" s="83"/>
      <c r="D528" s="83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spans="1:26" ht="14.25" customHeight="1">
      <c r="A529" s="80"/>
      <c r="B529" s="82"/>
      <c r="C529" s="83"/>
      <c r="D529" s="83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spans="1:26" ht="14.25" customHeight="1">
      <c r="A530" s="80"/>
      <c r="B530" s="82"/>
      <c r="C530" s="83"/>
      <c r="D530" s="83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spans="1:26" ht="14.25" customHeight="1">
      <c r="A531" s="80"/>
      <c r="B531" s="82"/>
      <c r="C531" s="83"/>
      <c r="D531" s="83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spans="1:26" ht="14.25" customHeight="1">
      <c r="A532" s="80"/>
      <c r="B532" s="82"/>
      <c r="C532" s="83"/>
      <c r="D532" s="83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spans="1:26" ht="14.25" customHeight="1">
      <c r="A533" s="80"/>
      <c r="B533" s="82"/>
      <c r="C533" s="83"/>
      <c r="D533" s="83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spans="1:26" ht="14.25" customHeight="1">
      <c r="A534" s="80"/>
      <c r="B534" s="82"/>
      <c r="C534" s="83"/>
      <c r="D534" s="83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spans="1:26" ht="14.25" customHeight="1">
      <c r="A535" s="80"/>
      <c r="B535" s="82"/>
      <c r="C535" s="83"/>
      <c r="D535" s="83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spans="1:26" ht="14.25" customHeight="1">
      <c r="A536" s="80"/>
      <c r="B536" s="82"/>
      <c r="C536" s="83"/>
      <c r="D536" s="83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spans="1:26" ht="14.25" customHeight="1">
      <c r="A537" s="80"/>
      <c r="B537" s="82"/>
      <c r="C537" s="83"/>
      <c r="D537" s="83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spans="1:26" ht="14.25" customHeight="1">
      <c r="A538" s="80"/>
      <c r="B538" s="82"/>
      <c r="C538" s="83"/>
      <c r="D538" s="83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spans="1:26" ht="14.25" customHeight="1">
      <c r="A539" s="80"/>
      <c r="B539" s="82"/>
      <c r="C539" s="83"/>
      <c r="D539" s="83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spans="1:26" ht="14.25" customHeight="1">
      <c r="A540" s="80"/>
      <c r="B540" s="82"/>
      <c r="C540" s="83"/>
      <c r="D540" s="83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spans="1:26" ht="14.25" customHeight="1">
      <c r="A541" s="80"/>
      <c r="B541" s="82"/>
      <c r="C541" s="83"/>
      <c r="D541" s="83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spans="1:26" ht="14.25" customHeight="1">
      <c r="A542" s="80"/>
      <c r="B542" s="82"/>
      <c r="C542" s="83"/>
      <c r="D542" s="83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spans="1:26" ht="14.25" customHeight="1">
      <c r="A543" s="80"/>
      <c r="B543" s="82"/>
      <c r="C543" s="83"/>
      <c r="D543" s="83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spans="1:26" ht="14.25" customHeight="1">
      <c r="A544" s="80"/>
      <c r="B544" s="82"/>
      <c r="C544" s="83"/>
      <c r="D544" s="83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spans="1:26" ht="14.25" customHeight="1">
      <c r="A545" s="80"/>
      <c r="B545" s="82"/>
      <c r="C545" s="83"/>
      <c r="D545" s="83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spans="1:26" ht="14.25" customHeight="1">
      <c r="A546" s="80"/>
      <c r="B546" s="82"/>
      <c r="C546" s="83"/>
      <c r="D546" s="83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spans="1:26" ht="14.25" customHeight="1">
      <c r="A547" s="80"/>
      <c r="B547" s="82"/>
      <c r="C547" s="83"/>
      <c r="D547" s="83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spans="1:26" ht="14.25" customHeight="1">
      <c r="A548" s="80"/>
      <c r="B548" s="82"/>
      <c r="C548" s="83"/>
      <c r="D548" s="83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spans="1:26" ht="14.25" customHeight="1">
      <c r="A549" s="80"/>
      <c r="B549" s="82"/>
      <c r="C549" s="83"/>
      <c r="D549" s="83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spans="1:26" ht="14.25" customHeight="1">
      <c r="A550" s="80"/>
      <c r="B550" s="82"/>
      <c r="C550" s="83"/>
      <c r="D550" s="83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spans="1:26" ht="14.25" customHeight="1">
      <c r="A551" s="80"/>
      <c r="B551" s="82"/>
      <c r="C551" s="83"/>
      <c r="D551" s="83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spans="1:26" ht="14.25" customHeight="1">
      <c r="A552" s="80"/>
      <c r="B552" s="82"/>
      <c r="C552" s="83"/>
      <c r="D552" s="83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spans="1:26" ht="14.25" customHeight="1">
      <c r="A553" s="80"/>
      <c r="B553" s="82"/>
      <c r="C553" s="83"/>
      <c r="D553" s="83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spans="1:26" ht="14.25" customHeight="1">
      <c r="A554" s="80"/>
      <c r="B554" s="82"/>
      <c r="C554" s="83"/>
      <c r="D554" s="83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spans="1:26" ht="14.25" customHeight="1">
      <c r="A555" s="80"/>
      <c r="B555" s="82"/>
      <c r="C555" s="83"/>
      <c r="D555" s="83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spans="1:26" ht="14.25" customHeight="1">
      <c r="A556" s="80"/>
      <c r="B556" s="82"/>
      <c r="C556" s="83"/>
      <c r="D556" s="83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spans="1:26" ht="14.25" customHeight="1">
      <c r="A557" s="80"/>
      <c r="B557" s="82"/>
      <c r="C557" s="83"/>
      <c r="D557" s="83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spans="1:26" ht="14.25" customHeight="1">
      <c r="A558" s="80"/>
      <c r="B558" s="82"/>
      <c r="C558" s="83"/>
      <c r="D558" s="83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spans="1:26" ht="14.25" customHeight="1">
      <c r="A559" s="80"/>
      <c r="B559" s="82"/>
      <c r="C559" s="83"/>
      <c r="D559" s="83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spans="1:26" ht="14.25" customHeight="1">
      <c r="A560" s="80"/>
      <c r="B560" s="82"/>
      <c r="C560" s="83"/>
      <c r="D560" s="83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spans="1:26" ht="14.25" customHeight="1">
      <c r="A561" s="80"/>
      <c r="B561" s="82"/>
      <c r="C561" s="83"/>
      <c r="D561" s="83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spans="1:26" ht="14.25" customHeight="1">
      <c r="A562" s="80"/>
      <c r="B562" s="82"/>
      <c r="C562" s="83"/>
      <c r="D562" s="83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spans="1:26" ht="14.25" customHeight="1">
      <c r="A563" s="80"/>
      <c r="B563" s="82"/>
      <c r="C563" s="83"/>
      <c r="D563" s="83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spans="1:26" ht="14.25" customHeight="1">
      <c r="A564" s="80"/>
      <c r="B564" s="82"/>
      <c r="C564" s="83"/>
      <c r="D564" s="83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spans="1:26" ht="14.25" customHeight="1">
      <c r="A565" s="80"/>
      <c r="B565" s="82"/>
      <c r="C565" s="83"/>
      <c r="D565" s="83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spans="1:26" ht="14.25" customHeight="1">
      <c r="A566" s="80"/>
      <c r="B566" s="82"/>
      <c r="C566" s="83"/>
      <c r="D566" s="83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spans="1:26" ht="14.25" customHeight="1">
      <c r="A567" s="80"/>
      <c r="B567" s="82"/>
      <c r="C567" s="83"/>
      <c r="D567" s="83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spans="1:26" ht="14.25" customHeight="1">
      <c r="A568" s="80"/>
      <c r="B568" s="82"/>
      <c r="C568" s="83"/>
      <c r="D568" s="83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spans="1:26" ht="14.25" customHeight="1">
      <c r="A569" s="80"/>
      <c r="B569" s="82"/>
      <c r="C569" s="83"/>
      <c r="D569" s="83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spans="1:26" ht="14.25" customHeight="1">
      <c r="A570" s="80"/>
      <c r="B570" s="82"/>
      <c r="C570" s="83"/>
      <c r="D570" s="83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spans="1:26" ht="14.25" customHeight="1">
      <c r="A571" s="80"/>
      <c r="B571" s="82"/>
      <c r="C571" s="83"/>
      <c r="D571" s="83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spans="1:26" ht="14.25" customHeight="1">
      <c r="A572" s="80"/>
      <c r="B572" s="82"/>
      <c r="C572" s="83"/>
      <c r="D572" s="83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spans="1:26" ht="14.25" customHeight="1">
      <c r="A573" s="80"/>
      <c r="B573" s="82"/>
      <c r="C573" s="83"/>
      <c r="D573" s="83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spans="1:26" ht="14.25" customHeight="1">
      <c r="A574" s="80"/>
      <c r="B574" s="82"/>
      <c r="C574" s="83"/>
      <c r="D574" s="83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spans="1:26" ht="14.25" customHeight="1">
      <c r="A575" s="80"/>
      <c r="B575" s="82"/>
      <c r="C575" s="83"/>
      <c r="D575" s="83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spans="1:26" ht="14.25" customHeight="1">
      <c r="A576" s="80"/>
      <c r="B576" s="82"/>
      <c r="C576" s="83"/>
      <c r="D576" s="83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spans="1:26" ht="14.25" customHeight="1">
      <c r="A577" s="80"/>
      <c r="B577" s="82"/>
      <c r="C577" s="83"/>
      <c r="D577" s="83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spans="1:26" ht="14.25" customHeight="1">
      <c r="A578" s="80"/>
      <c r="B578" s="82"/>
      <c r="C578" s="83"/>
      <c r="D578" s="83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spans="1:26" ht="14.25" customHeight="1">
      <c r="A579" s="80"/>
      <c r="B579" s="82"/>
      <c r="C579" s="83"/>
      <c r="D579" s="83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spans="1:26" ht="14.25" customHeight="1">
      <c r="A580" s="80"/>
      <c r="B580" s="82"/>
      <c r="C580" s="83"/>
      <c r="D580" s="83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spans="1:26" ht="14.25" customHeight="1">
      <c r="A581" s="80"/>
      <c r="B581" s="82"/>
      <c r="C581" s="83"/>
      <c r="D581" s="83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spans="1:26" ht="14.25" customHeight="1">
      <c r="A582" s="80"/>
      <c r="B582" s="82"/>
      <c r="C582" s="83"/>
      <c r="D582" s="83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spans="1:26" ht="14.25" customHeight="1">
      <c r="A583" s="80"/>
      <c r="B583" s="82"/>
      <c r="C583" s="83"/>
      <c r="D583" s="83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spans="1:26" ht="14.25" customHeight="1">
      <c r="A584" s="80"/>
      <c r="B584" s="82"/>
      <c r="C584" s="83"/>
      <c r="D584" s="83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spans="1:26" ht="14.25" customHeight="1">
      <c r="A585" s="80"/>
      <c r="B585" s="82"/>
      <c r="C585" s="83"/>
      <c r="D585" s="83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spans="1:26" ht="14.25" customHeight="1">
      <c r="A586" s="80"/>
      <c r="B586" s="82"/>
      <c r="C586" s="83"/>
      <c r="D586" s="83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spans="1:26" ht="14.25" customHeight="1">
      <c r="A587" s="80"/>
      <c r="B587" s="82"/>
      <c r="C587" s="83"/>
      <c r="D587" s="83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spans="1:26" ht="14.25" customHeight="1">
      <c r="A588" s="80"/>
      <c r="B588" s="82"/>
      <c r="C588" s="83"/>
      <c r="D588" s="83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spans="1:26" ht="14.25" customHeight="1">
      <c r="A589" s="80"/>
      <c r="B589" s="82"/>
      <c r="C589" s="83"/>
      <c r="D589" s="83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spans="1:26" ht="14.25" customHeight="1">
      <c r="A590" s="80"/>
      <c r="B590" s="82"/>
      <c r="C590" s="83"/>
      <c r="D590" s="83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spans="1:26" ht="14.25" customHeight="1">
      <c r="A591" s="80"/>
      <c r="B591" s="82"/>
      <c r="C591" s="83"/>
      <c r="D591" s="83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spans="1:26" ht="14.25" customHeight="1">
      <c r="A592" s="80"/>
      <c r="B592" s="82"/>
      <c r="C592" s="83"/>
      <c r="D592" s="83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spans="1:26" ht="14.25" customHeight="1">
      <c r="A593" s="80"/>
      <c r="B593" s="82"/>
      <c r="C593" s="83"/>
      <c r="D593" s="83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spans="1:26" ht="14.25" customHeight="1">
      <c r="A594" s="80"/>
      <c r="B594" s="82"/>
      <c r="C594" s="83"/>
      <c r="D594" s="83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spans="1:26" ht="14.25" customHeight="1">
      <c r="A595" s="80"/>
      <c r="B595" s="82"/>
      <c r="C595" s="83"/>
      <c r="D595" s="83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spans="1:26" ht="14.25" customHeight="1">
      <c r="A596" s="80"/>
      <c r="B596" s="82"/>
      <c r="C596" s="83"/>
      <c r="D596" s="83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spans="1:26" ht="14.25" customHeight="1">
      <c r="A597" s="80"/>
      <c r="B597" s="82"/>
      <c r="C597" s="83"/>
      <c r="D597" s="83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spans="1:26" ht="14.25" customHeight="1">
      <c r="A598" s="80"/>
      <c r="B598" s="82"/>
      <c r="C598" s="83"/>
      <c r="D598" s="83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spans="1:26" ht="14.25" customHeight="1">
      <c r="A599" s="80"/>
      <c r="B599" s="82"/>
      <c r="C599" s="83"/>
      <c r="D599" s="83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spans="1:26" ht="14.25" customHeight="1">
      <c r="A600" s="80"/>
      <c r="B600" s="82"/>
      <c r="C600" s="83"/>
      <c r="D600" s="83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spans="1:26" ht="14.25" customHeight="1">
      <c r="A601" s="80"/>
      <c r="B601" s="82"/>
      <c r="C601" s="83"/>
      <c r="D601" s="83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spans="1:26" ht="14.25" customHeight="1">
      <c r="A602" s="80"/>
      <c r="B602" s="82"/>
      <c r="C602" s="83"/>
      <c r="D602" s="83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spans="1:26" ht="14.25" customHeight="1">
      <c r="A603" s="80"/>
      <c r="B603" s="82"/>
      <c r="C603" s="83"/>
      <c r="D603" s="83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spans="1:26" ht="14.25" customHeight="1">
      <c r="A604" s="80"/>
      <c r="B604" s="82"/>
      <c r="C604" s="83"/>
      <c r="D604" s="83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spans="1:26" ht="14.25" customHeight="1">
      <c r="A605" s="80"/>
      <c r="B605" s="82"/>
      <c r="C605" s="83"/>
      <c r="D605" s="83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spans="1:26" ht="14.25" customHeight="1">
      <c r="A606" s="80"/>
      <c r="B606" s="82"/>
      <c r="C606" s="83"/>
      <c r="D606" s="83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spans="1:26" ht="14.25" customHeight="1">
      <c r="A607" s="80"/>
      <c r="B607" s="82"/>
      <c r="C607" s="83"/>
      <c r="D607" s="83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spans="1:26" ht="14.25" customHeight="1">
      <c r="A608" s="80"/>
      <c r="B608" s="82"/>
      <c r="C608" s="83"/>
      <c r="D608" s="83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spans="1:26" ht="14.25" customHeight="1">
      <c r="A609" s="80"/>
      <c r="B609" s="82"/>
      <c r="C609" s="83"/>
      <c r="D609" s="83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spans="1:26" ht="14.25" customHeight="1">
      <c r="A610" s="80"/>
      <c r="B610" s="82"/>
      <c r="C610" s="83"/>
      <c r="D610" s="83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spans="1:26" ht="14.25" customHeight="1">
      <c r="A611" s="80"/>
      <c r="B611" s="82"/>
      <c r="C611" s="83"/>
      <c r="D611" s="83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spans="1:26" ht="14.25" customHeight="1">
      <c r="A612" s="80"/>
      <c r="B612" s="82"/>
      <c r="C612" s="83"/>
      <c r="D612" s="83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spans="1:26" ht="14.25" customHeight="1">
      <c r="A613" s="80"/>
      <c r="B613" s="82"/>
      <c r="C613" s="83"/>
      <c r="D613" s="83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spans="1:26" ht="14.25" customHeight="1">
      <c r="A614" s="80"/>
      <c r="B614" s="82"/>
      <c r="C614" s="83"/>
      <c r="D614" s="83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spans="1:26" ht="14.25" customHeight="1">
      <c r="A615" s="80"/>
      <c r="B615" s="82"/>
      <c r="C615" s="83"/>
      <c r="D615" s="83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spans="1:26" ht="14.25" customHeight="1">
      <c r="A616" s="80"/>
      <c r="B616" s="82"/>
      <c r="C616" s="83"/>
      <c r="D616" s="83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spans="1:26" ht="14.25" customHeight="1">
      <c r="A617" s="80"/>
      <c r="B617" s="82"/>
      <c r="C617" s="83"/>
      <c r="D617" s="83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spans="1:26" ht="14.25" customHeight="1">
      <c r="A618" s="80"/>
      <c r="B618" s="82"/>
      <c r="C618" s="83"/>
      <c r="D618" s="83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spans="1:26" ht="14.25" customHeight="1">
      <c r="A619" s="80"/>
      <c r="B619" s="82"/>
      <c r="C619" s="83"/>
      <c r="D619" s="83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spans="1:26" ht="14.25" customHeight="1">
      <c r="A620" s="80"/>
      <c r="B620" s="82"/>
      <c r="C620" s="83"/>
      <c r="D620" s="83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spans="1:26" ht="14.25" customHeight="1">
      <c r="A621" s="80"/>
      <c r="B621" s="82"/>
      <c r="C621" s="83"/>
      <c r="D621" s="83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spans="1:26" ht="14.25" customHeight="1">
      <c r="A622" s="80"/>
      <c r="B622" s="82"/>
      <c r="C622" s="83"/>
      <c r="D622" s="83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spans="1:26" ht="14.25" customHeight="1">
      <c r="A623" s="80"/>
      <c r="B623" s="82"/>
      <c r="C623" s="83"/>
      <c r="D623" s="83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spans="1:26" ht="14.25" customHeight="1">
      <c r="A624" s="80"/>
      <c r="B624" s="82"/>
      <c r="C624" s="83"/>
      <c r="D624" s="83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spans="1:26" ht="14.25" customHeight="1">
      <c r="A625" s="80"/>
      <c r="B625" s="82"/>
      <c r="C625" s="83"/>
      <c r="D625" s="83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spans="1:26" ht="14.25" customHeight="1">
      <c r="A626" s="80"/>
      <c r="B626" s="82"/>
      <c r="C626" s="83"/>
      <c r="D626" s="83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spans="1:26" ht="14.25" customHeight="1">
      <c r="A627" s="80"/>
      <c r="B627" s="82"/>
      <c r="C627" s="83"/>
      <c r="D627" s="83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spans="1:26" ht="14.25" customHeight="1">
      <c r="A628" s="80"/>
      <c r="B628" s="82"/>
      <c r="C628" s="83"/>
      <c r="D628" s="83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spans="1:26" ht="14.25" customHeight="1">
      <c r="A629" s="80"/>
      <c r="B629" s="82"/>
      <c r="C629" s="83"/>
      <c r="D629" s="83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spans="1:26" ht="14.25" customHeight="1">
      <c r="A630" s="80"/>
      <c r="B630" s="82"/>
      <c r="C630" s="83"/>
      <c r="D630" s="83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spans="1:26" ht="14.25" customHeight="1">
      <c r="A631" s="80"/>
      <c r="B631" s="82"/>
      <c r="C631" s="83"/>
      <c r="D631" s="83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spans="1:26" ht="14.25" customHeight="1">
      <c r="A632" s="80"/>
      <c r="B632" s="82"/>
      <c r="C632" s="83"/>
      <c r="D632" s="83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spans="1:26" ht="14.25" customHeight="1">
      <c r="A633" s="80"/>
      <c r="B633" s="82"/>
      <c r="C633" s="83"/>
      <c r="D633" s="83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spans="1:26" ht="14.25" customHeight="1">
      <c r="A634" s="80"/>
      <c r="B634" s="82"/>
      <c r="C634" s="83"/>
      <c r="D634" s="83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spans="1:26" ht="14.25" customHeight="1">
      <c r="A635" s="80"/>
      <c r="B635" s="82"/>
      <c r="C635" s="83"/>
      <c r="D635" s="83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spans="1:26" ht="14.25" customHeight="1">
      <c r="A636" s="80"/>
      <c r="B636" s="82"/>
      <c r="C636" s="83"/>
      <c r="D636" s="83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spans="1:26" ht="14.25" customHeight="1">
      <c r="A637" s="80"/>
      <c r="B637" s="82"/>
      <c r="C637" s="83"/>
      <c r="D637" s="83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spans="1:26" ht="14.25" customHeight="1">
      <c r="A638" s="80"/>
      <c r="B638" s="82"/>
      <c r="C638" s="83"/>
      <c r="D638" s="83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spans="1:26" ht="14.25" customHeight="1">
      <c r="A639" s="80"/>
      <c r="B639" s="82"/>
      <c r="C639" s="83"/>
      <c r="D639" s="83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spans="1:26" ht="14.25" customHeight="1">
      <c r="A640" s="80"/>
      <c r="B640" s="82"/>
      <c r="C640" s="83"/>
      <c r="D640" s="83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spans="1:26" ht="14.25" customHeight="1">
      <c r="A641" s="80"/>
      <c r="B641" s="82"/>
      <c r="C641" s="83"/>
      <c r="D641" s="83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spans="1:26" ht="14.25" customHeight="1">
      <c r="A642" s="80"/>
      <c r="B642" s="82"/>
      <c r="C642" s="83"/>
      <c r="D642" s="83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spans="1:26" ht="14.25" customHeight="1">
      <c r="A643" s="80"/>
      <c r="B643" s="82"/>
      <c r="C643" s="83"/>
      <c r="D643" s="83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spans="1:26" ht="14.25" customHeight="1">
      <c r="A644" s="80"/>
      <c r="B644" s="82"/>
      <c r="C644" s="83"/>
      <c r="D644" s="83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spans="1:26" ht="14.25" customHeight="1">
      <c r="A645" s="80"/>
      <c r="B645" s="82"/>
      <c r="C645" s="83"/>
      <c r="D645" s="83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spans="1:26" ht="14.25" customHeight="1">
      <c r="A646" s="80"/>
      <c r="B646" s="82"/>
      <c r="C646" s="83"/>
      <c r="D646" s="83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spans="1:26" ht="14.25" customHeight="1">
      <c r="A647" s="80"/>
      <c r="B647" s="82"/>
      <c r="C647" s="83"/>
      <c r="D647" s="83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spans="1:26" ht="14.25" customHeight="1">
      <c r="A648" s="80"/>
      <c r="B648" s="82"/>
      <c r="C648" s="83"/>
      <c r="D648" s="83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spans="1:26" ht="14.25" customHeight="1">
      <c r="A649" s="80"/>
      <c r="B649" s="82"/>
      <c r="C649" s="83"/>
      <c r="D649" s="83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spans="1:26" ht="14.25" customHeight="1">
      <c r="A650" s="80"/>
      <c r="B650" s="82"/>
      <c r="C650" s="83"/>
      <c r="D650" s="83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spans="1:26" ht="14.25" customHeight="1">
      <c r="A651" s="80"/>
      <c r="B651" s="82"/>
      <c r="C651" s="83"/>
      <c r="D651" s="83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spans="1:26" ht="14.25" customHeight="1">
      <c r="A652" s="80"/>
      <c r="B652" s="82"/>
      <c r="C652" s="83"/>
      <c r="D652" s="83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spans="1:26" ht="14.25" customHeight="1">
      <c r="A653" s="80"/>
      <c r="B653" s="82"/>
      <c r="C653" s="83"/>
      <c r="D653" s="83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spans="1:26" ht="14.25" customHeight="1">
      <c r="A654" s="80"/>
      <c r="B654" s="82"/>
      <c r="C654" s="83"/>
      <c r="D654" s="83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spans="1:26" ht="14.25" customHeight="1">
      <c r="A655" s="80"/>
      <c r="B655" s="82"/>
      <c r="C655" s="83"/>
      <c r="D655" s="83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spans="1:26" ht="14.25" customHeight="1">
      <c r="A656" s="80"/>
      <c r="B656" s="82"/>
      <c r="C656" s="83"/>
      <c r="D656" s="83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spans="1:26" ht="14.25" customHeight="1">
      <c r="A657" s="80"/>
      <c r="B657" s="82"/>
      <c r="C657" s="83"/>
      <c r="D657" s="83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spans="1:26" ht="14.25" customHeight="1">
      <c r="A658" s="80"/>
      <c r="B658" s="82"/>
      <c r="C658" s="83"/>
      <c r="D658" s="83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spans="1:26" ht="14.25" customHeight="1">
      <c r="A659" s="80"/>
      <c r="B659" s="82"/>
      <c r="C659" s="83"/>
      <c r="D659" s="83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spans="1:26" ht="14.25" customHeight="1">
      <c r="A660" s="80"/>
      <c r="B660" s="82"/>
      <c r="C660" s="83"/>
      <c r="D660" s="83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spans="1:26" ht="14.25" customHeight="1">
      <c r="A661" s="80"/>
      <c r="B661" s="82"/>
      <c r="C661" s="83"/>
      <c r="D661" s="83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spans="1:26" ht="14.25" customHeight="1">
      <c r="A662" s="80"/>
      <c r="B662" s="82"/>
      <c r="C662" s="83"/>
      <c r="D662" s="83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spans="1:26" ht="14.25" customHeight="1">
      <c r="A663" s="80"/>
      <c r="B663" s="82"/>
      <c r="C663" s="83"/>
      <c r="D663" s="83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spans="1:26" ht="14.25" customHeight="1">
      <c r="A664" s="80"/>
      <c r="B664" s="82"/>
      <c r="C664" s="83"/>
      <c r="D664" s="83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spans="1:26" ht="14.25" customHeight="1">
      <c r="A665" s="80"/>
      <c r="B665" s="82"/>
      <c r="C665" s="83"/>
      <c r="D665" s="83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spans="1:26" ht="14.25" customHeight="1">
      <c r="A666" s="80"/>
      <c r="B666" s="82"/>
      <c r="C666" s="83"/>
      <c r="D666" s="83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spans="1:26" ht="14.25" customHeight="1">
      <c r="A667" s="80"/>
      <c r="B667" s="82"/>
      <c r="C667" s="83"/>
      <c r="D667" s="83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spans="1:26" ht="14.25" customHeight="1">
      <c r="A668" s="80"/>
      <c r="B668" s="82"/>
      <c r="C668" s="83"/>
      <c r="D668" s="83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spans="1:26" ht="14.25" customHeight="1">
      <c r="A669" s="80"/>
      <c r="B669" s="82"/>
      <c r="C669" s="83"/>
      <c r="D669" s="83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spans="1:26" ht="14.25" customHeight="1">
      <c r="A670" s="80"/>
      <c r="B670" s="82"/>
      <c r="C670" s="83"/>
      <c r="D670" s="83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spans="1:26" ht="14.25" customHeight="1">
      <c r="A671" s="80"/>
      <c r="B671" s="82"/>
      <c r="C671" s="83"/>
      <c r="D671" s="83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spans="1:26" ht="14.25" customHeight="1">
      <c r="A672" s="80"/>
      <c r="B672" s="82"/>
      <c r="C672" s="83"/>
      <c r="D672" s="83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spans="1:26" ht="14.25" customHeight="1">
      <c r="A673" s="80"/>
      <c r="B673" s="82"/>
      <c r="C673" s="83"/>
      <c r="D673" s="83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spans="1:26" ht="14.25" customHeight="1">
      <c r="A674" s="80"/>
      <c r="B674" s="82"/>
      <c r="C674" s="83"/>
      <c r="D674" s="83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spans="1:26" ht="14.25" customHeight="1">
      <c r="A675" s="80"/>
      <c r="B675" s="82"/>
      <c r="C675" s="83"/>
      <c r="D675" s="83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spans="1:26" ht="14.25" customHeight="1">
      <c r="A676" s="80"/>
      <c r="B676" s="82"/>
      <c r="C676" s="83"/>
      <c r="D676" s="83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spans="1:26" ht="14.25" customHeight="1">
      <c r="A677" s="80"/>
      <c r="B677" s="82"/>
      <c r="C677" s="83"/>
      <c r="D677" s="83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spans="1:26" ht="14.25" customHeight="1">
      <c r="A678" s="80"/>
      <c r="B678" s="82"/>
      <c r="C678" s="83"/>
      <c r="D678" s="83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spans="1:26" ht="14.25" customHeight="1">
      <c r="A679" s="80"/>
      <c r="B679" s="82"/>
      <c r="C679" s="83"/>
      <c r="D679" s="83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spans="1:26" ht="14.25" customHeight="1">
      <c r="A680" s="80"/>
      <c r="B680" s="82"/>
      <c r="C680" s="83"/>
      <c r="D680" s="83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spans="1:26" ht="14.25" customHeight="1">
      <c r="A681" s="80"/>
      <c r="B681" s="82"/>
      <c r="C681" s="83"/>
      <c r="D681" s="83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spans="1:26" ht="14.25" customHeight="1">
      <c r="A682" s="80"/>
      <c r="B682" s="82"/>
      <c r="C682" s="83"/>
      <c r="D682" s="83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spans="1:26" ht="14.25" customHeight="1">
      <c r="A683" s="80"/>
      <c r="B683" s="82"/>
      <c r="C683" s="83"/>
      <c r="D683" s="83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spans="1:26" ht="14.25" customHeight="1">
      <c r="A684" s="80"/>
      <c r="B684" s="82"/>
      <c r="C684" s="83"/>
      <c r="D684" s="83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spans="1:26" ht="14.25" customHeight="1">
      <c r="A685" s="80"/>
      <c r="B685" s="82"/>
      <c r="C685" s="83"/>
      <c r="D685" s="83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spans="1:26" ht="14.25" customHeight="1">
      <c r="A686" s="80"/>
      <c r="B686" s="82"/>
      <c r="C686" s="83"/>
      <c r="D686" s="83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spans="1:26" ht="14.25" customHeight="1">
      <c r="A687" s="80"/>
      <c r="B687" s="82"/>
      <c r="C687" s="83"/>
      <c r="D687" s="83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spans="1:26" ht="14.25" customHeight="1">
      <c r="A688" s="80"/>
      <c r="B688" s="82"/>
      <c r="C688" s="83"/>
      <c r="D688" s="83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spans="1:26" ht="14.25" customHeight="1">
      <c r="A689" s="80"/>
      <c r="B689" s="82"/>
      <c r="C689" s="83"/>
      <c r="D689" s="83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spans="1:26" ht="14.25" customHeight="1">
      <c r="A690" s="80"/>
      <c r="B690" s="82"/>
      <c r="C690" s="83"/>
      <c r="D690" s="83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spans="1:26" ht="14.25" customHeight="1">
      <c r="A691" s="80"/>
      <c r="B691" s="82"/>
      <c r="C691" s="83"/>
      <c r="D691" s="83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spans="1:26" ht="14.25" customHeight="1">
      <c r="A692" s="80"/>
      <c r="B692" s="82"/>
      <c r="C692" s="83"/>
      <c r="D692" s="83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spans="1:26" ht="14.25" customHeight="1">
      <c r="A693" s="80"/>
      <c r="B693" s="82"/>
      <c r="C693" s="83"/>
      <c r="D693" s="83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spans="1:26" ht="14.25" customHeight="1">
      <c r="A694" s="80"/>
      <c r="B694" s="82"/>
      <c r="C694" s="83"/>
      <c r="D694" s="83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spans="1:26" ht="14.25" customHeight="1">
      <c r="A695" s="80"/>
      <c r="B695" s="82"/>
      <c r="C695" s="83"/>
      <c r="D695" s="83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spans="1:26" ht="14.25" customHeight="1">
      <c r="A696" s="80"/>
      <c r="B696" s="82"/>
      <c r="C696" s="83"/>
      <c r="D696" s="83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spans="1:26" ht="14.25" customHeight="1">
      <c r="A697" s="80"/>
      <c r="B697" s="82"/>
      <c r="C697" s="83"/>
      <c r="D697" s="83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spans="1:26" ht="14.25" customHeight="1">
      <c r="A698" s="80"/>
      <c r="B698" s="82"/>
      <c r="C698" s="83"/>
      <c r="D698" s="83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spans="1:26" ht="14.25" customHeight="1">
      <c r="A699" s="80"/>
      <c r="B699" s="82"/>
      <c r="C699" s="83"/>
      <c r="D699" s="83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spans="1:26" ht="14.25" customHeight="1">
      <c r="A700" s="80"/>
      <c r="B700" s="82"/>
      <c r="C700" s="83"/>
      <c r="D700" s="83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spans="1:26" ht="14.25" customHeight="1">
      <c r="A701" s="80"/>
      <c r="B701" s="82"/>
      <c r="C701" s="83"/>
      <c r="D701" s="83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spans="1:26" ht="14.25" customHeight="1">
      <c r="A702" s="80"/>
      <c r="B702" s="82"/>
      <c r="C702" s="83"/>
      <c r="D702" s="83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spans="1:26" ht="14.25" customHeight="1">
      <c r="A703" s="80"/>
      <c r="B703" s="82"/>
      <c r="C703" s="83"/>
      <c r="D703" s="83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spans="1:26" ht="14.25" customHeight="1">
      <c r="A704" s="80"/>
      <c r="B704" s="82"/>
      <c r="C704" s="83"/>
      <c r="D704" s="83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spans="1:26" ht="14.25" customHeight="1">
      <c r="A705" s="80"/>
      <c r="B705" s="82"/>
      <c r="C705" s="83"/>
      <c r="D705" s="83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spans="1:26" ht="14.25" customHeight="1">
      <c r="A706" s="80"/>
      <c r="B706" s="82"/>
      <c r="C706" s="83"/>
      <c r="D706" s="83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spans="1:26" ht="14.25" customHeight="1">
      <c r="A707" s="80"/>
      <c r="B707" s="82"/>
      <c r="C707" s="83"/>
      <c r="D707" s="83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spans="1:26" ht="14.25" customHeight="1">
      <c r="A708" s="80"/>
      <c r="B708" s="82"/>
      <c r="C708" s="83"/>
      <c r="D708" s="83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spans="1:26" ht="14.25" customHeight="1">
      <c r="A709" s="80"/>
      <c r="B709" s="82"/>
      <c r="C709" s="83"/>
      <c r="D709" s="83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spans="1:26" ht="14.25" customHeight="1">
      <c r="A710" s="80"/>
      <c r="B710" s="82"/>
      <c r="C710" s="83"/>
      <c r="D710" s="83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spans="1:26" ht="14.25" customHeight="1">
      <c r="A711" s="80"/>
      <c r="B711" s="82"/>
      <c r="C711" s="83"/>
      <c r="D711" s="83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spans="1:26" ht="14.25" customHeight="1">
      <c r="A712" s="80"/>
      <c r="B712" s="82"/>
      <c r="C712" s="83"/>
      <c r="D712" s="83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spans="1:26" ht="14.25" customHeight="1">
      <c r="A713" s="80"/>
      <c r="B713" s="82"/>
      <c r="C713" s="83"/>
      <c r="D713" s="83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spans="1:26" ht="14.25" customHeight="1">
      <c r="A714" s="80"/>
      <c r="B714" s="82"/>
      <c r="C714" s="83"/>
      <c r="D714" s="83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spans="1:26" ht="14.25" customHeight="1">
      <c r="A715" s="80"/>
      <c r="B715" s="82"/>
      <c r="C715" s="83"/>
      <c r="D715" s="83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spans="1:26" ht="14.25" customHeight="1">
      <c r="A716" s="80"/>
      <c r="B716" s="82"/>
      <c r="C716" s="83"/>
      <c r="D716" s="83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spans="1:26" ht="14.25" customHeight="1">
      <c r="A717" s="80"/>
      <c r="B717" s="82"/>
      <c r="C717" s="83"/>
      <c r="D717" s="83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spans="1:26" ht="14.25" customHeight="1">
      <c r="A718" s="80"/>
      <c r="B718" s="82"/>
      <c r="C718" s="83"/>
      <c r="D718" s="83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spans="1:26" ht="14.25" customHeight="1">
      <c r="A719" s="80"/>
      <c r="B719" s="82"/>
      <c r="C719" s="83"/>
      <c r="D719" s="83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spans="1:26" ht="14.25" customHeight="1">
      <c r="A720" s="80"/>
      <c r="B720" s="82"/>
      <c r="C720" s="83"/>
      <c r="D720" s="83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spans="1:26" ht="14.25" customHeight="1">
      <c r="A721" s="80"/>
      <c r="B721" s="82"/>
      <c r="C721" s="83"/>
      <c r="D721" s="83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spans="1:26" ht="14.25" customHeight="1">
      <c r="A722" s="80"/>
      <c r="B722" s="82"/>
      <c r="C722" s="83"/>
      <c r="D722" s="83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spans="1:26" ht="14.25" customHeight="1">
      <c r="A723" s="80"/>
      <c r="B723" s="82"/>
      <c r="C723" s="83"/>
      <c r="D723" s="83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spans="1:26" ht="14.25" customHeight="1">
      <c r="A724" s="80"/>
      <c r="B724" s="82"/>
      <c r="C724" s="83"/>
      <c r="D724" s="83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spans="1:26" ht="14.25" customHeight="1">
      <c r="A725" s="80"/>
      <c r="B725" s="82"/>
      <c r="C725" s="83"/>
      <c r="D725" s="83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spans="1:26" ht="14.25" customHeight="1">
      <c r="A726" s="80"/>
      <c r="B726" s="82"/>
      <c r="C726" s="83"/>
      <c r="D726" s="83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spans="1:26" ht="14.25" customHeight="1">
      <c r="A727" s="80"/>
      <c r="B727" s="82"/>
      <c r="C727" s="83"/>
      <c r="D727" s="83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spans="1:26" ht="14.25" customHeight="1">
      <c r="A728" s="80"/>
      <c r="B728" s="82"/>
      <c r="C728" s="83"/>
      <c r="D728" s="83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spans="1:26" ht="14.25" customHeight="1">
      <c r="A729" s="80"/>
      <c r="B729" s="82"/>
      <c r="C729" s="83"/>
      <c r="D729" s="83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spans="1:26" ht="14.25" customHeight="1">
      <c r="A730" s="80"/>
      <c r="B730" s="82"/>
      <c r="C730" s="83"/>
      <c r="D730" s="83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spans="1:26" ht="14.25" customHeight="1">
      <c r="A731" s="80"/>
      <c r="B731" s="82"/>
      <c r="C731" s="83"/>
      <c r="D731" s="83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spans="1:26" ht="14.25" customHeight="1">
      <c r="A732" s="80"/>
      <c r="B732" s="82"/>
      <c r="C732" s="83"/>
      <c r="D732" s="83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spans="1:26" ht="14.25" customHeight="1">
      <c r="A733" s="80"/>
      <c r="B733" s="82"/>
      <c r="C733" s="83"/>
      <c r="D733" s="83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spans="1:26" ht="14.25" customHeight="1">
      <c r="A734" s="80"/>
      <c r="B734" s="82"/>
      <c r="C734" s="83"/>
      <c r="D734" s="83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spans="1:26" ht="14.25" customHeight="1">
      <c r="A735" s="80"/>
      <c r="B735" s="82"/>
      <c r="C735" s="83"/>
      <c r="D735" s="83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spans="1:26" ht="14.25" customHeight="1">
      <c r="A736" s="80"/>
      <c r="B736" s="82"/>
      <c r="C736" s="83"/>
      <c r="D736" s="83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spans="1:26" ht="14.25" customHeight="1">
      <c r="A737" s="80"/>
      <c r="B737" s="82"/>
      <c r="C737" s="83"/>
      <c r="D737" s="83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spans="1:26" ht="14.25" customHeight="1">
      <c r="A738" s="80"/>
      <c r="B738" s="82"/>
      <c r="C738" s="83"/>
      <c r="D738" s="83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spans="1:26" ht="14.25" customHeight="1">
      <c r="A739" s="80"/>
      <c r="B739" s="82"/>
      <c r="C739" s="83"/>
      <c r="D739" s="83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spans="1:26" ht="14.25" customHeight="1">
      <c r="A740" s="80"/>
      <c r="B740" s="82"/>
      <c r="C740" s="83"/>
      <c r="D740" s="83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spans="1:26" ht="14.25" customHeight="1">
      <c r="A741" s="80"/>
      <c r="B741" s="82"/>
      <c r="C741" s="83"/>
      <c r="D741" s="83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spans="1:26" ht="14.25" customHeight="1">
      <c r="A742" s="80"/>
      <c r="B742" s="82"/>
      <c r="C742" s="83"/>
      <c r="D742" s="83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spans="1:26" ht="14.25" customHeight="1">
      <c r="A743" s="80"/>
      <c r="B743" s="82"/>
      <c r="C743" s="83"/>
      <c r="D743" s="83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spans="1:26" ht="14.25" customHeight="1">
      <c r="A744" s="80"/>
      <c r="B744" s="82"/>
      <c r="C744" s="83"/>
      <c r="D744" s="83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spans="1:26" ht="14.25" customHeight="1">
      <c r="A745" s="80"/>
      <c r="B745" s="82"/>
      <c r="C745" s="83"/>
      <c r="D745" s="83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spans="1:26" ht="14.25" customHeight="1">
      <c r="A746" s="80"/>
      <c r="B746" s="82"/>
      <c r="C746" s="83"/>
      <c r="D746" s="83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spans="1:26" ht="14.25" customHeight="1">
      <c r="A747" s="80"/>
      <c r="B747" s="82"/>
      <c r="C747" s="83"/>
      <c r="D747" s="83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spans="1:26" ht="14.25" customHeight="1">
      <c r="A748" s="80"/>
      <c r="B748" s="82"/>
      <c r="C748" s="83"/>
      <c r="D748" s="83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spans="1:26" ht="14.25" customHeight="1">
      <c r="A749" s="80"/>
      <c r="B749" s="82"/>
      <c r="C749" s="83"/>
      <c r="D749" s="83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spans="1:26" ht="14.25" customHeight="1">
      <c r="A750" s="80"/>
      <c r="B750" s="82"/>
      <c r="C750" s="83"/>
      <c r="D750" s="83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spans="1:26" ht="14.25" customHeight="1">
      <c r="A751" s="80"/>
      <c r="B751" s="82"/>
      <c r="C751" s="83"/>
      <c r="D751" s="83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spans="1:26" ht="14.25" customHeight="1">
      <c r="A752" s="80"/>
      <c r="B752" s="82"/>
      <c r="C752" s="83"/>
      <c r="D752" s="83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spans="1:26" ht="14.25" customHeight="1">
      <c r="A753" s="80"/>
      <c r="B753" s="82"/>
      <c r="C753" s="83"/>
      <c r="D753" s="83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spans="1:26" ht="14.25" customHeight="1">
      <c r="A754" s="80"/>
      <c r="B754" s="82"/>
      <c r="C754" s="83"/>
      <c r="D754" s="83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spans="1:26" ht="14.25" customHeight="1">
      <c r="A755" s="80"/>
      <c r="B755" s="82"/>
      <c r="C755" s="83"/>
      <c r="D755" s="83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spans="1:26" ht="14.25" customHeight="1">
      <c r="A756" s="80"/>
      <c r="B756" s="82"/>
      <c r="C756" s="83"/>
      <c r="D756" s="83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spans="1:26" ht="14.25" customHeight="1">
      <c r="A757" s="80"/>
      <c r="B757" s="82"/>
      <c r="C757" s="83"/>
      <c r="D757" s="83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spans="1:26" ht="14.25" customHeight="1">
      <c r="A758" s="80"/>
      <c r="B758" s="82"/>
      <c r="C758" s="83"/>
      <c r="D758" s="83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spans="1:26" ht="14.25" customHeight="1">
      <c r="A759" s="80"/>
      <c r="B759" s="82"/>
      <c r="C759" s="83"/>
      <c r="D759" s="83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spans="1:26" ht="14.25" customHeight="1">
      <c r="A760" s="80"/>
      <c r="B760" s="82"/>
      <c r="C760" s="83"/>
      <c r="D760" s="83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spans="1:26" ht="14.25" customHeight="1">
      <c r="A761" s="80"/>
      <c r="B761" s="82"/>
      <c r="C761" s="83"/>
      <c r="D761" s="83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spans="1:26" ht="14.25" customHeight="1">
      <c r="A762" s="80"/>
      <c r="B762" s="82"/>
      <c r="C762" s="83"/>
      <c r="D762" s="83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spans="1:26" ht="14.25" customHeight="1">
      <c r="A763" s="80"/>
      <c r="B763" s="82"/>
      <c r="C763" s="83"/>
      <c r="D763" s="83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spans="1:26" ht="14.25" customHeight="1">
      <c r="A764" s="80"/>
      <c r="B764" s="82"/>
      <c r="C764" s="83"/>
      <c r="D764" s="83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spans="1:26" ht="14.25" customHeight="1">
      <c r="A765" s="80"/>
      <c r="B765" s="82"/>
      <c r="C765" s="83"/>
      <c r="D765" s="83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spans="1:26" ht="14.25" customHeight="1">
      <c r="A766" s="80"/>
      <c r="B766" s="82"/>
      <c r="C766" s="83"/>
      <c r="D766" s="83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spans="1:26" ht="14.25" customHeight="1">
      <c r="A767" s="80"/>
      <c r="B767" s="82"/>
      <c r="C767" s="83"/>
      <c r="D767" s="83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spans="1:26" ht="14.25" customHeight="1">
      <c r="A768" s="80"/>
      <c r="B768" s="82"/>
      <c r="C768" s="83"/>
      <c r="D768" s="83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spans="1:26" ht="14.25" customHeight="1">
      <c r="A769" s="80"/>
      <c r="B769" s="82"/>
      <c r="C769" s="83"/>
      <c r="D769" s="83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spans="1:26" ht="14.25" customHeight="1">
      <c r="A770" s="80"/>
      <c r="B770" s="82"/>
      <c r="C770" s="83"/>
      <c r="D770" s="83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spans="1:26" ht="14.25" customHeight="1">
      <c r="A771" s="80"/>
      <c r="B771" s="82"/>
      <c r="C771" s="83"/>
      <c r="D771" s="83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spans="1:26" ht="14.25" customHeight="1">
      <c r="A772" s="80"/>
      <c r="B772" s="82"/>
      <c r="C772" s="83"/>
      <c r="D772" s="83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spans="1:26" ht="14.25" customHeight="1">
      <c r="A773" s="80"/>
      <c r="B773" s="82"/>
      <c r="C773" s="83"/>
      <c r="D773" s="83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spans="1:26" ht="14.25" customHeight="1">
      <c r="A774" s="80"/>
      <c r="B774" s="82"/>
      <c r="C774" s="83"/>
      <c r="D774" s="83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spans="1:26" ht="14.25" customHeight="1">
      <c r="A775" s="80"/>
      <c r="B775" s="82"/>
      <c r="C775" s="83"/>
      <c r="D775" s="83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spans="1:26" ht="14.25" customHeight="1">
      <c r="A776" s="80"/>
      <c r="B776" s="82"/>
      <c r="C776" s="83"/>
      <c r="D776" s="83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spans="1:26" ht="14.25" customHeight="1">
      <c r="A777" s="80"/>
      <c r="B777" s="82"/>
      <c r="C777" s="83"/>
      <c r="D777" s="83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spans="1:26" ht="14.25" customHeight="1">
      <c r="A778" s="80"/>
      <c r="B778" s="82"/>
      <c r="C778" s="83"/>
      <c r="D778" s="83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spans="1:26" ht="14.25" customHeight="1">
      <c r="A779" s="80"/>
      <c r="B779" s="82"/>
      <c r="C779" s="83"/>
      <c r="D779" s="83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spans="1:26" ht="14.25" customHeight="1">
      <c r="A780" s="80"/>
      <c r="B780" s="82"/>
      <c r="C780" s="83"/>
      <c r="D780" s="83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spans="1:26" ht="14.25" customHeight="1">
      <c r="A781" s="80"/>
      <c r="B781" s="82"/>
      <c r="C781" s="83"/>
      <c r="D781" s="83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spans="1:26" ht="14.25" customHeight="1">
      <c r="A782" s="80"/>
      <c r="B782" s="82"/>
      <c r="C782" s="83"/>
      <c r="D782" s="83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spans="1:26" ht="14.25" customHeight="1">
      <c r="A783" s="80"/>
      <c r="B783" s="82"/>
      <c r="C783" s="83"/>
      <c r="D783" s="83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spans="1:26" ht="14.25" customHeight="1">
      <c r="A784" s="80"/>
      <c r="B784" s="82"/>
      <c r="C784" s="83"/>
      <c r="D784" s="83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spans="1:26" ht="14.25" customHeight="1">
      <c r="A785" s="80"/>
      <c r="B785" s="82"/>
      <c r="C785" s="83"/>
      <c r="D785" s="83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spans="1:26" ht="14.25" customHeight="1">
      <c r="A786" s="80"/>
      <c r="B786" s="82"/>
      <c r="C786" s="83"/>
      <c r="D786" s="83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spans="1:26" ht="14.25" customHeight="1">
      <c r="A787" s="80"/>
      <c r="B787" s="82"/>
      <c r="C787" s="83"/>
      <c r="D787" s="83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spans="1:26" ht="14.25" customHeight="1">
      <c r="A788" s="80"/>
      <c r="B788" s="82"/>
      <c r="C788" s="83"/>
      <c r="D788" s="83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spans="1:26" ht="14.25" customHeight="1">
      <c r="A789" s="80"/>
      <c r="B789" s="82"/>
      <c r="C789" s="83"/>
      <c r="D789" s="83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spans="1:26" ht="14.25" customHeight="1">
      <c r="A790" s="80"/>
      <c r="B790" s="82"/>
      <c r="C790" s="83"/>
      <c r="D790" s="83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spans="1:26" ht="14.25" customHeight="1">
      <c r="A791" s="80"/>
      <c r="B791" s="82"/>
      <c r="C791" s="83"/>
      <c r="D791" s="83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spans="1:26" ht="14.25" customHeight="1">
      <c r="A792" s="80"/>
      <c r="B792" s="82"/>
      <c r="C792" s="83"/>
      <c r="D792" s="83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spans="1:26" ht="14.25" customHeight="1">
      <c r="A793" s="80"/>
      <c r="B793" s="82"/>
      <c r="C793" s="83"/>
      <c r="D793" s="83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spans="1:26" ht="14.25" customHeight="1">
      <c r="A794" s="80"/>
      <c r="B794" s="82"/>
      <c r="C794" s="83"/>
      <c r="D794" s="83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spans="1:26" ht="14.25" customHeight="1">
      <c r="A795" s="80"/>
      <c r="B795" s="82"/>
      <c r="C795" s="83"/>
      <c r="D795" s="83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spans="1:26" ht="14.25" customHeight="1">
      <c r="A796" s="80"/>
      <c r="B796" s="82"/>
      <c r="C796" s="83"/>
      <c r="D796" s="83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spans="1:26" ht="14.25" customHeight="1">
      <c r="A797" s="80"/>
      <c r="B797" s="82"/>
      <c r="C797" s="83"/>
      <c r="D797" s="83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spans="1:26" ht="14.25" customHeight="1">
      <c r="A798" s="80"/>
      <c r="B798" s="82"/>
      <c r="C798" s="83"/>
      <c r="D798" s="83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spans="1:26" ht="14.25" customHeight="1">
      <c r="A799" s="80"/>
      <c r="B799" s="82"/>
      <c r="C799" s="83"/>
      <c r="D799" s="83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spans="1:26" ht="14.25" customHeight="1">
      <c r="A800" s="80"/>
      <c r="B800" s="82"/>
      <c r="C800" s="83"/>
      <c r="D800" s="83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spans="1:26" ht="14.25" customHeight="1">
      <c r="A801" s="80"/>
      <c r="B801" s="82"/>
      <c r="C801" s="83"/>
      <c r="D801" s="83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spans="1:26" ht="14.25" customHeight="1">
      <c r="A802" s="80"/>
      <c r="B802" s="82"/>
      <c r="C802" s="83"/>
      <c r="D802" s="83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spans="1:26" ht="14.25" customHeight="1">
      <c r="A803" s="80"/>
      <c r="B803" s="82"/>
      <c r="C803" s="83"/>
      <c r="D803" s="83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spans="1:26" ht="14.25" customHeight="1">
      <c r="A804" s="80"/>
      <c r="B804" s="82"/>
      <c r="C804" s="83"/>
      <c r="D804" s="83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spans="1:26" ht="14.25" customHeight="1">
      <c r="A805" s="80"/>
      <c r="B805" s="82"/>
      <c r="C805" s="83"/>
      <c r="D805" s="83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spans="1:26" ht="14.25" customHeight="1">
      <c r="A806" s="80"/>
      <c r="B806" s="82"/>
      <c r="C806" s="83"/>
      <c r="D806" s="83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spans="1:26" ht="14.25" customHeight="1">
      <c r="A807" s="80"/>
      <c r="B807" s="82"/>
      <c r="C807" s="83"/>
      <c r="D807" s="83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spans="1:26" ht="14.25" customHeight="1">
      <c r="A808" s="80"/>
      <c r="B808" s="82"/>
      <c r="C808" s="83"/>
      <c r="D808" s="83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spans="1:26" ht="14.25" customHeight="1">
      <c r="A809" s="80"/>
      <c r="B809" s="82"/>
      <c r="C809" s="83"/>
      <c r="D809" s="83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spans="1:26" ht="14.25" customHeight="1">
      <c r="A810" s="80"/>
      <c r="B810" s="82"/>
      <c r="C810" s="83"/>
      <c r="D810" s="83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spans="1:26" ht="14.25" customHeight="1">
      <c r="A811" s="80"/>
      <c r="B811" s="82"/>
      <c r="C811" s="83"/>
      <c r="D811" s="83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spans="1:26" ht="14.25" customHeight="1">
      <c r="A812" s="80"/>
      <c r="B812" s="82"/>
      <c r="C812" s="83"/>
      <c r="D812" s="83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spans="1:26" ht="14.25" customHeight="1">
      <c r="A813" s="80"/>
      <c r="B813" s="82"/>
      <c r="C813" s="83"/>
      <c r="D813" s="83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spans="1:26" ht="14.25" customHeight="1">
      <c r="A814" s="80"/>
      <c r="B814" s="82"/>
      <c r="C814" s="83"/>
      <c r="D814" s="83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spans="1:26" ht="14.25" customHeight="1">
      <c r="A815" s="80"/>
      <c r="B815" s="82"/>
      <c r="C815" s="83"/>
      <c r="D815" s="83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spans="1:26" ht="14.25" customHeight="1">
      <c r="A816" s="80"/>
      <c r="B816" s="82"/>
      <c r="C816" s="83"/>
      <c r="D816" s="83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spans="1:26" ht="14.25" customHeight="1">
      <c r="A817" s="80"/>
      <c r="B817" s="82"/>
      <c r="C817" s="83"/>
      <c r="D817" s="83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spans="1:26" ht="14.25" customHeight="1">
      <c r="A818" s="80"/>
      <c r="B818" s="82"/>
      <c r="C818" s="83"/>
      <c r="D818" s="83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spans="1:26" ht="14.25" customHeight="1">
      <c r="A819" s="80"/>
      <c r="B819" s="82"/>
      <c r="C819" s="83"/>
      <c r="D819" s="83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spans="1:26" ht="14.25" customHeight="1">
      <c r="A820" s="80"/>
      <c r="B820" s="82"/>
      <c r="C820" s="83"/>
      <c r="D820" s="83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spans="1:26" ht="14.25" customHeight="1">
      <c r="A821" s="80"/>
      <c r="B821" s="82"/>
      <c r="C821" s="83"/>
      <c r="D821" s="83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spans="1:26" ht="14.25" customHeight="1">
      <c r="A822" s="80"/>
      <c r="B822" s="82"/>
      <c r="C822" s="83"/>
      <c r="D822" s="83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spans="1:26" ht="14.25" customHeight="1">
      <c r="A823" s="80"/>
      <c r="B823" s="82"/>
      <c r="C823" s="83"/>
      <c r="D823" s="83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spans="1:26" ht="14.25" customHeight="1">
      <c r="A824" s="80"/>
      <c r="B824" s="82"/>
      <c r="C824" s="83"/>
      <c r="D824" s="83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spans="1:26" ht="14.25" customHeight="1">
      <c r="A825" s="80"/>
      <c r="B825" s="82"/>
      <c r="C825" s="83"/>
      <c r="D825" s="83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spans="1:26" ht="14.25" customHeight="1">
      <c r="A826" s="80"/>
      <c r="B826" s="82"/>
      <c r="C826" s="83"/>
      <c r="D826" s="83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spans="1:26" ht="14.25" customHeight="1">
      <c r="A827" s="80"/>
      <c r="B827" s="82"/>
      <c r="C827" s="83"/>
      <c r="D827" s="83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spans="1:26" ht="14.25" customHeight="1">
      <c r="A828" s="80"/>
      <c r="B828" s="82"/>
      <c r="C828" s="83"/>
      <c r="D828" s="83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spans="1:26" ht="14.25" customHeight="1">
      <c r="A829" s="80"/>
      <c r="B829" s="82"/>
      <c r="C829" s="83"/>
      <c r="D829" s="83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spans="1:26" ht="14.25" customHeight="1">
      <c r="A830" s="80"/>
      <c r="B830" s="82"/>
      <c r="C830" s="83"/>
      <c r="D830" s="83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spans="1:26" ht="14.25" customHeight="1">
      <c r="A831" s="80"/>
      <c r="B831" s="82"/>
      <c r="C831" s="83"/>
      <c r="D831" s="83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spans="1:26" ht="14.25" customHeight="1">
      <c r="A832" s="80"/>
      <c r="B832" s="82"/>
      <c r="C832" s="83"/>
      <c r="D832" s="83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spans="1:26" ht="14.25" customHeight="1">
      <c r="A833" s="80"/>
      <c r="B833" s="82"/>
      <c r="C833" s="83"/>
      <c r="D833" s="83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spans="1:26" ht="14.25" customHeight="1">
      <c r="A834" s="80"/>
      <c r="B834" s="82"/>
      <c r="C834" s="83"/>
      <c r="D834" s="83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spans="1:26" ht="14.25" customHeight="1">
      <c r="A835" s="80"/>
      <c r="B835" s="82"/>
      <c r="C835" s="83"/>
      <c r="D835" s="83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spans="1:26" ht="14.25" customHeight="1">
      <c r="A836" s="80"/>
      <c r="B836" s="82"/>
      <c r="C836" s="83"/>
      <c r="D836" s="83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spans="1:26" ht="14.25" customHeight="1">
      <c r="A837" s="80"/>
      <c r="B837" s="82"/>
      <c r="C837" s="83"/>
      <c r="D837" s="83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spans="1:26" ht="14.25" customHeight="1">
      <c r="A838" s="80"/>
      <c r="B838" s="82"/>
      <c r="C838" s="83"/>
      <c r="D838" s="83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spans="1:26" ht="14.25" customHeight="1">
      <c r="A839" s="80"/>
      <c r="B839" s="82"/>
      <c r="C839" s="83"/>
      <c r="D839" s="83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spans="1:26" ht="14.25" customHeight="1">
      <c r="A840" s="80"/>
      <c r="B840" s="82"/>
      <c r="C840" s="83"/>
      <c r="D840" s="83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spans="1:26" ht="14.25" customHeight="1">
      <c r="A841" s="80"/>
      <c r="B841" s="82"/>
      <c r="C841" s="83"/>
      <c r="D841" s="83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spans="1:26" ht="14.25" customHeight="1">
      <c r="A842" s="80"/>
      <c r="B842" s="82"/>
      <c r="C842" s="83"/>
      <c r="D842" s="83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spans="1:26" ht="14.25" customHeight="1">
      <c r="A843" s="80"/>
      <c r="B843" s="82"/>
      <c r="C843" s="83"/>
      <c r="D843" s="83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spans="1:26" ht="14.25" customHeight="1">
      <c r="A844" s="80"/>
      <c r="B844" s="82"/>
      <c r="C844" s="83"/>
      <c r="D844" s="83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spans="1:26" ht="14.25" customHeight="1">
      <c r="A845" s="80"/>
      <c r="B845" s="82"/>
      <c r="C845" s="83"/>
      <c r="D845" s="83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spans="1:26" ht="14.25" customHeight="1">
      <c r="A846" s="80"/>
      <c r="B846" s="82"/>
      <c r="C846" s="83"/>
      <c r="D846" s="83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spans="1:26" ht="14.25" customHeight="1">
      <c r="A847" s="80"/>
      <c r="B847" s="82"/>
      <c r="C847" s="83"/>
      <c r="D847" s="83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spans="1:26" ht="14.25" customHeight="1">
      <c r="A848" s="80"/>
      <c r="B848" s="82"/>
      <c r="C848" s="83"/>
      <c r="D848" s="83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spans="1:26" ht="14.25" customHeight="1">
      <c r="A849" s="80"/>
      <c r="B849" s="82"/>
      <c r="C849" s="83"/>
      <c r="D849" s="83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spans="1:26" ht="14.25" customHeight="1">
      <c r="A850" s="80"/>
      <c r="B850" s="82"/>
      <c r="C850" s="83"/>
      <c r="D850" s="83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spans="1:26" ht="14.25" customHeight="1">
      <c r="A851" s="80"/>
      <c r="B851" s="82"/>
      <c r="C851" s="83"/>
      <c r="D851" s="83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spans="1:26" ht="14.25" customHeight="1">
      <c r="A852" s="80"/>
      <c r="B852" s="82"/>
      <c r="C852" s="83"/>
      <c r="D852" s="83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spans="1:26" ht="14.25" customHeight="1">
      <c r="A853" s="80"/>
      <c r="B853" s="82"/>
      <c r="C853" s="83"/>
      <c r="D853" s="83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spans="1:26" ht="14.25" customHeight="1">
      <c r="A854" s="80"/>
      <c r="B854" s="82"/>
      <c r="C854" s="83"/>
      <c r="D854" s="83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spans="1:26" ht="14.25" customHeight="1">
      <c r="A855" s="80"/>
      <c r="B855" s="82"/>
      <c r="C855" s="83"/>
      <c r="D855" s="83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spans="1:26" ht="14.25" customHeight="1">
      <c r="A856" s="80"/>
      <c r="B856" s="82"/>
      <c r="C856" s="83"/>
      <c r="D856" s="83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spans="1:26" ht="14.25" customHeight="1">
      <c r="A857" s="80"/>
      <c r="B857" s="82"/>
      <c r="C857" s="83"/>
      <c r="D857" s="83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spans="1:26" ht="14.25" customHeight="1">
      <c r="A858" s="80"/>
      <c r="B858" s="82"/>
      <c r="C858" s="83"/>
      <c r="D858" s="83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spans="1:26" ht="14.25" customHeight="1">
      <c r="A859" s="80"/>
      <c r="B859" s="82"/>
      <c r="C859" s="83"/>
      <c r="D859" s="83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spans="1:26" ht="14.25" customHeight="1">
      <c r="A860" s="80"/>
      <c r="B860" s="82"/>
      <c r="C860" s="83"/>
      <c r="D860" s="83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spans="1:26" ht="14.25" customHeight="1">
      <c r="A861" s="80"/>
      <c r="B861" s="82"/>
      <c r="C861" s="83"/>
      <c r="D861" s="83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spans="1:26" ht="14.25" customHeight="1">
      <c r="A862" s="80"/>
      <c r="B862" s="82"/>
      <c r="C862" s="83"/>
      <c r="D862" s="83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spans="1:26" ht="14.25" customHeight="1">
      <c r="A863" s="80"/>
      <c r="B863" s="82"/>
      <c r="C863" s="83"/>
      <c r="D863" s="83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spans="1:26" ht="14.25" customHeight="1">
      <c r="A864" s="80"/>
      <c r="B864" s="82"/>
      <c r="C864" s="83"/>
      <c r="D864" s="83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spans="1:26" ht="14.25" customHeight="1">
      <c r="A865" s="80"/>
      <c r="B865" s="82"/>
      <c r="C865" s="83"/>
      <c r="D865" s="83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spans="1:26" ht="14.25" customHeight="1">
      <c r="A866" s="80"/>
      <c r="B866" s="82"/>
      <c r="C866" s="83"/>
      <c r="D866" s="83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spans="1:26" ht="14.25" customHeight="1">
      <c r="A867" s="80"/>
      <c r="B867" s="82"/>
      <c r="C867" s="83"/>
      <c r="D867" s="83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spans="1:26" ht="14.25" customHeight="1">
      <c r="A868" s="80"/>
      <c r="B868" s="82"/>
      <c r="C868" s="83"/>
      <c r="D868" s="83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spans="1:26" ht="14.25" customHeight="1">
      <c r="A869" s="80"/>
      <c r="B869" s="82"/>
      <c r="C869" s="83"/>
      <c r="D869" s="83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spans="1:26" ht="14.25" customHeight="1">
      <c r="A870" s="80"/>
      <c r="B870" s="82"/>
      <c r="C870" s="83"/>
      <c r="D870" s="83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spans="1:26" ht="14.25" customHeight="1">
      <c r="A871" s="80"/>
      <c r="B871" s="82"/>
      <c r="C871" s="83"/>
      <c r="D871" s="83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spans="1:26" ht="14.25" customHeight="1">
      <c r="A872" s="80"/>
      <c r="B872" s="82"/>
      <c r="C872" s="83"/>
      <c r="D872" s="83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spans="1:26" ht="14.25" customHeight="1">
      <c r="A873" s="80"/>
      <c r="B873" s="82"/>
      <c r="C873" s="83"/>
      <c r="D873" s="83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spans="1:26" ht="14.25" customHeight="1">
      <c r="A874" s="80"/>
      <c r="B874" s="82"/>
      <c r="C874" s="83"/>
      <c r="D874" s="83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spans="1:26" ht="14.25" customHeight="1">
      <c r="A875" s="80"/>
      <c r="B875" s="82"/>
      <c r="C875" s="83"/>
      <c r="D875" s="83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spans="1:26" ht="14.25" customHeight="1">
      <c r="A876" s="80"/>
      <c r="B876" s="82"/>
      <c r="C876" s="83"/>
      <c r="D876" s="83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spans="1:26" ht="14.25" customHeight="1">
      <c r="A877" s="80"/>
      <c r="B877" s="82"/>
      <c r="C877" s="83"/>
      <c r="D877" s="83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spans="1:26" ht="14.25" customHeight="1">
      <c r="A878" s="80"/>
      <c r="B878" s="82"/>
      <c r="C878" s="83"/>
      <c r="D878" s="83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spans="1:26" ht="14.25" customHeight="1">
      <c r="A879" s="80"/>
      <c r="B879" s="82"/>
      <c r="C879" s="83"/>
      <c r="D879" s="83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spans="1:26" ht="14.25" customHeight="1">
      <c r="A880" s="80"/>
      <c r="B880" s="82"/>
      <c r="C880" s="83"/>
      <c r="D880" s="83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spans="1:26" ht="14.25" customHeight="1">
      <c r="A881" s="80"/>
      <c r="B881" s="82"/>
      <c r="C881" s="83"/>
      <c r="D881" s="83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spans="1:26" ht="14.25" customHeight="1">
      <c r="A882" s="80"/>
      <c r="B882" s="82"/>
      <c r="C882" s="83"/>
      <c r="D882" s="83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spans="1:26" ht="14.25" customHeight="1">
      <c r="A883" s="80"/>
      <c r="B883" s="82"/>
      <c r="C883" s="83"/>
      <c r="D883" s="83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spans="1:26" ht="14.25" customHeight="1">
      <c r="A884" s="80"/>
      <c r="B884" s="82"/>
      <c r="C884" s="83"/>
      <c r="D884" s="83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spans="1:26" ht="14.25" customHeight="1">
      <c r="A885" s="80"/>
      <c r="B885" s="82"/>
      <c r="C885" s="83"/>
      <c r="D885" s="83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spans="1:26" ht="14.25" customHeight="1">
      <c r="A886" s="80"/>
      <c r="B886" s="82"/>
      <c r="C886" s="83"/>
      <c r="D886" s="83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spans="1:26" ht="14.25" customHeight="1">
      <c r="A887" s="80"/>
      <c r="B887" s="82"/>
      <c r="C887" s="83"/>
      <c r="D887" s="83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spans="1:26" ht="14.25" customHeight="1">
      <c r="A888" s="80"/>
      <c r="B888" s="82"/>
      <c r="C888" s="83"/>
      <c r="D888" s="83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spans="1:26" ht="14.25" customHeight="1">
      <c r="A889" s="80"/>
      <c r="B889" s="82"/>
      <c r="C889" s="83"/>
      <c r="D889" s="83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spans="1:26" ht="14.25" customHeight="1">
      <c r="A890" s="80"/>
      <c r="B890" s="82"/>
      <c r="C890" s="83"/>
      <c r="D890" s="83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spans="1:26" ht="14.25" customHeight="1">
      <c r="A891" s="80"/>
      <c r="B891" s="82"/>
      <c r="C891" s="83"/>
      <c r="D891" s="83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spans="1:26" ht="14.25" customHeight="1">
      <c r="A892" s="80"/>
      <c r="B892" s="82"/>
      <c r="C892" s="83"/>
      <c r="D892" s="83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spans="1:26" ht="14.25" customHeight="1">
      <c r="A893" s="80"/>
      <c r="B893" s="82"/>
      <c r="C893" s="83"/>
      <c r="D893" s="83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spans="1:26" ht="14.25" customHeight="1">
      <c r="A894" s="80"/>
      <c r="B894" s="82"/>
      <c r="C894" s="83"/>
      <c r="D894" s="83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spans="1:26" ht="14.25" customHeight="1">
      <c r="A895" s="80"/>
      <c r="B895" s="82"/>
      <c r="C895" s="83"/>
      <c r="D895" s="83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spans="1:26" ht="14.25" customHeight="1">
      <c r="A896" s="80"/>
      <c r="B896" s="82"/>
      <c r="C896" s="83"/>
      <c r="D896" s="83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spans="1:26" ht="14.25" customHeight="1">
      <c r="A897" s="80"/>
      <c r="B897" s="82"/>
      <c r="C897" s="83"/>
      <c r="D897" s="83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spans="1:26" ht="14.25" customHeight="1">
      <c r="A898" s="80"/>
      <c r="B898" s="82"/>
      <c r="C898" s="83"/>
      <c r="D898" s="83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spans="1:26" ht="14.25" customHeight="1">
      <c r="A899" s="80"/>
      <c r="B899" s="82"/>
      <c r="C899" s="83"/>
      <c r="D899" s="83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spans="1:26" ht="14.25" customHeight="1">
      <c r="A900" s="80"/>
      <c r="B900" s="82"/>
      <c r="C900" s="83"/>
      <c r="D900" s="83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spans="1:26" ht="14.25" customHeight="1">
      <c r="A901" s="80"/>
      <c r="B901" s="82"/>
      <c r="C901" s="83"/>
      <c r="D901" s="83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spans="1:26" ht="14.25" customHeight="1">
      <c r="A902" s="80"/>
      <c r="B902" s="82"/>
      <c r="C902" s="83"/>
      <c r="D902" s="83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spans="1:26" ht="14.25" customHeight="1">
      <c r="A903" s="80"/>
      <c r="B903" s="82"/>
      <c r="C903" s="83"/>
      <c r="D903" s="83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spans="1:26" ht="14.25" customHeight="1">
      <c r="A904" s="80"/>
      <c r="B904" s="82"/>
      <c r="C904" s="83"/>
      <c r="D904" s="83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spans="1:26" ht="14.25" customHeight="1">
      <c r="A905" s="80"/>
      <c r="B905" s="82"/>
      <c r="C905" s="83"/>
      <c r="D905" s="83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spans="1:26" ht="14.25" customHeight="1">
      <c r="A906" s="80"/>
      <c r="B906" s="82"/>
      <c r="C906" s="83"/>
      <c r="D906" s="83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spans="1:26" ht="14.25" customHeight="1">
      <c r="A907" s="80"/>
      <c r="B907" s="82"/>
      <c r="C907" s="83"/>
      <c r="D907" s="83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spans="1:26" ht="14.25" customHeight="1">
      <c r="A908" s="80"/>
      <c r="B908" s="82"/>
      <c r="C908" s="83"/>
      <c r="D908" s="83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spans="1:26" ht="14.25" customHeight="1">
      <c r="A909" s="80"/>
      <c r="B909" s="82"/>
      <c r="C909" s="83"/>
      <c r="D909" s="83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spans="1:26" ht="14.25" customHeight="1">
      <c r="A910" s="80"/>
      <c r="B910" s="82"/>
      <c r="C910" s="83"/>
      <c r="D910" s="83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spans="1:26" ht="14.25" customHeight="1">
      <c r="A911" s="80"/>
      <c r="B911" s="82"/>
      <c r="C911" s="83"/>
      <c r="D911" s="83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spans="1:26" ht="14.25" customHeight="1">
      <c r="A912" s="80"/>
      <c r="B912" s="82"/>
      <c r="C912" s="83"/>
      <c r="D912" s="83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spans="1:26" ht="14.25" customHeight="1">
      <c r="A913" s="80"/>
      <c r="B913" s="82"/>
      <c r="C913" s="83"/>
      <c r="D913" s="83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spans="1:26" ht="14.25" customHeight="1">
      <c r="A914" s="80"/>
      <c r="B914" s="82"/>
      <c r="C914" s="83"/>
      <c r="D914" s="83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spans="1:26" ht="14.25" customHeight="1">
      <c r="A915" s="80"/>
      <c r="B915" s="82"/>
      <c r="C915" s="83"/>
      <c r="D915" s="83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spans="1:26" ht="14.25" customHeight="1">
      <c r="A916" s="80"/>
      <c r="B916" s="82"/>
      <c r="C916" s="83"/>
      <c r="D916" s="83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spans="1:26" ht="14.25" customHeight="1">
      <c r="A917" s="80"/>
      <c r="B917" s="82"/>
      <c r="C917" s="83"/>
      <c r="D917" s="83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spans="1:26" ht="14.25" customHeight="1">
      <c r="A918" s="80"/>
      <c r="B918" s="82"/>
      <c r="C918" s="83"/>
      <c r="D918" s="83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spans="1:26" ht="14.25" customHeight="1">
      <c r="A919" s="80"/>
      <c r="B919" s="82"/>
      <c r="C919" s="83"/>
      <c r="D919" s="83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spans="1:26" ht="14.25" customHeight="1">
      <c r="A920" s="80"/>
      <c r="B920" s="82"/>
      <c r="C920" s="83"/>
      <c r="D920" s="83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spans="1:26" ht="14.25" customHeight="1">
      <c r="A921" s="80"/>
      <c r="B921" s="82"/>
      <c r="C921" s="83"/>
      <c r="D921" s="83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spans="1:26" ht="14.25" customHeight="1">
      <c r="A922" s="80"/>
      <c r="B922" s="82"/>
      <c r="C922" s="83"/>
      <c r="D922" s="83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spans="1:26" ht="14.25" customHeight="1">
      <c r="A923" s="80"/>
      <c r="B923" s="82"/>
      <c r="C923" s="83"/>
      <c r="D923" s="83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spans="1:26" ht="14.25" customHeight="1">
      <c r="A924" s="80"/>
      <c r="B924" s="82"/>
      <c r="C924" s="83"/>
      <c r="D924" s="83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spans="1:26" ht="14.25" customHeight="1">
      <c r="A925" s="80"/>
      <c r="B925" s="82"/>
      <c r="C925" s="83"/>
      <c r="D925" s="83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spans="1:26" ht="14.25" customHeight="1">
      <c r="A926" s="80"/>
      <c r="B926" s="82"/>
      <c r="C926" s="83"/>
      <c r="D926" s="83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spans="1:26" ht="14.25" customHeight="1">
      <c r="A927" s="80"/>
      <c r="B927" s="82"/>
      <c r="C927" s="83"/>
      <c r="D927" s="83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spans="1:26" ht="14.25" customHeight="1">
      <c r="A928" s="80"/>
      <c r="B928" s="82"/>
      <c r="C928" s="83"/>
      <c r="D928" s="83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spans="1:26" ht="14.25" customHeight="1">
      <c r="A929" s="80"/>
      <c r="B929" s="82"/>
      <c r="C929" s="83"/>
      <c r="D929" s="83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spans="1:26" ht="14.25" customHeight="1">
      <c r="A930" s="80"/>
      <c r="B930" s="82"/>
      <c r="C930" s="83"/>
      <c r="D930" s="83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spans="1:26" ht="14.25" customHeight="1">
      <c r="A931" s="80"/>
      <c r="B931" s="82"/>
      <c r="C931" s="83"/>
      <c r="D931" s="83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spans="1:26" ht="14.25" customHeight="1">
      <c r="A932" s="80"/>
      <c r="B932" s="82"/>
      <c r="C932" s="83"/>
      <c r="D932" s="83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spans="1:26" ht="14.25" customHeight="1">
      <c r="A933" s="80"/>
      <c r="B933" s="82"/>
      <c r="C933" s="83"/>
      <c r="D933" s="83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spans="1:26" ht="14.25" customHeight="1">
      <c r="A934" s="80"/>
      <c r="B934" s="82"/>
      <c r="C934" s="83"/>
      <c r="D934" s="83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spans="1:26" ht="14.25" customHeight="1">
      <c r="A935" s="80"/>
      <c r="B935" s="82"/>
      <c r="C935" s="83"/>
      <c r="D935" s="83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spans="1:26" ht="14.25" customHeight="1">
      <c r="A936" s="80"/>
      <c r="B936" s="82"/>
      <c r="C936" s="83"/>
      <c r="D936" s="83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spans="1:26" ht="14.25" customHeight="1">
      <c r="A937" s="80"/>
      <c r="B937" s="82"/>
      <c r="C937" s="83"/>
      <c r="D937" s="83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spans="1:26" ht="14.25" customHeight="1">
      <c r="A938" s="80"/>
      <c r="B938" s="82"/>
      <c r="C938" s="83"/>
      <c r="D938" s="83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spans="1:26" ht="14.25" customHeight="1">
      <c r="A939" s="80"/>
      <c r="B939" s="82"/>
      <c r="C939" s="83"/>
      <c r="D939" s="83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spans="1:26" ht="14.25" customHeight="1">
      <c r="A940" s="80"/>
      <c r="B940" s="82"/>
      <c r="C940" s="83"/>
      <c r="D940" s="83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spans="1:26" ht="14.25" customHeight="1">
      <c r="A941" s="80"/>
      <c r="B941" s="82"/>
      <c r="C941" s="83"/>
      <c r="D941" s="83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spans="1:26" ht="14.25" customHeight="1">
      <c r="A942" s="80"/>
      <c r="B942" s="82"/>
      <c r="C942" s="83"/>
      <c r="D942" s="83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spans="1:26" ht="14.25" customHeight="1">
      <c r="A943" s="80"/>
      <c r="B943" s="82"/>
      <c r="C943" s="83"/>
      <c r="D943" s="83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spans="1:26" ht="14.25" customHeight="1">
      <c r="A944" s="80"/>
      <c r="B944" s="82"/>
      <c r="C944" s="83"/>
      <c r="D944" s="83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spans="1:26" ht="14.25" customHeight="1">
      <c r="A945" s="80"/>
      <c r="B945" s="82"/>
      <c r="C945" s="83"/>
      <c r="D945" s="83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spans="1:26" ht="14.25" customHeight="1">
      <c r="A946" s="80"/>
      <c r="B946" s="82"/>
      <c r="C946" s="83"/>
      <c r="D946" s="83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spans="1:26" ht="14.25" customHeight="1">
      <c r="A947" s="80"/>
      <c r="B947" s="82"/>
      <c r="C947" s="83"/>
      <c r="D947" s="83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spans="1:26" ht="14.25" customHeight="1">
      <c r="A948" s="80"/>
      <c r="B948" s="82"/>
      <c r="C948" s="83"/>
      <c r="D948" s="83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spans="1:26" ht="14.25" customHeight="1">
      <c r="A949" s="80"/>
      <c r="B949" s="82"/>
      <c r="C949" s="83"/>
      <c r="D949" s="83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spans="1:26" ht="14.25" customHeight="1">
      <c r="A950" s="80"/>
      <c r="B950" s="82"/>
      <c r="C950" s="83"/>
      <c r="D950" s="83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spans="1:26" ht="14.25" customHeight="1">
      <c r="A951" s="80"/>
      <c r="B951" s="82"/>
      <c r="C951" s="83"/>
      <c r="D951" s="83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spans="1:26" ht="14.25" customHeight="1">
      <c r="A952" s="80"/>
      <c r="B952" s="82"/>
      <c r="C952" s="83"/>
      <c r="D952" s="83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spans="1:26" ht="14.25" customHeight="1">
      <c r="A953" s="80"/>
      <c r="B953" s="82"/>
      <c r="C953" s="83"/>
      <c r="D953" s="83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spans="1:26" ht="14.25" customHeight="1">
      <c r="A954" s="80"/>
      <c r="B954" s="82"/>
      <c r="C954" s="83"/>
      <c r="D954" s="83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spans="1:26" ht="14.25" customHeight="1">
      <c r="A955" s="80"/>
      <c r="B955" s="82"/>
      <c r="C955" s="83"/>
      <c r="D955" s="83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spans="1:26" ht="14.25" customHeight="1">
      <c r="A956" s="80"/>
      <c r="B956" s="82"/>
      <c r="C956" s="83"/>
      <c r="D956" s="83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spans="1:26" ht="14.25" customHeight="1">
      <c r="A957" s="80"/>
      <c r="B957" s="82"/>
      <c r="C957" s="83"/>
      <c r="D957" s="83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spans="1:26" ht="14.25" customHeight="1">
      <c r="A958" s="80"/>
      <c r="B958" s="82"/>
      <c r="C958" s="83"/>
      <c r="D958" s="83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spans="1:26" ht="14.25" customHeight="1">
      <c r="A959" s="80"/>
      <c r="B959" s="82"/>
      <c r="C959" s="83"/>
      <c r="D959" s="83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spans="1:26" ht="14.25" customHeight="1">
      <c r="A960" s="80"/>
      <c r="B960" s="82"/>
      <c r="C960" s="83"/>
      <c r="D960" s="83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spans="1:26" ht="14.25" customHeight="1">
      <c r="A961" s="80"/>
      <c r="B961" s="82"/>
      <c r="C961" s="83"/>
      <c r="D961" s="83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spans="1:26" ht="14.25" customHeight="1">
      <c r="A962" s="80"/>
      <c r="B962" s="82"/>
      <c r="C962" s="83"/>
      <c r="D962" s="83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spans="1:26" ht="14.25" customHeight="1">
      <c r="A963" s="80"/>
      <c r="B963" s="82"/>
      <c r="C963" s="83"/>
      <c r="D963" s="83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spans="1:26" ht="14.25" customHeight="1">
      <c r="A964" s="80"/>
      <c r="B964" s="82"/>
      <c r="C964" s="83"/>
      <c r="D964" s="83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spans="1:26" ht="14.25" customHeight="1">
      <c r="A965" s="80"/>
      <c r="B965" s="82"/>
      <c r="C965" s="83"/>
      <c r="D965" s="83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spans="1:26" ht="14.25" customHeight="1">
      <c r="A966" s="80"/>
      <c r="B966" s="82"/>
      <c r="C966" s="83"/>
      <c r="D966" s="83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spans="1:26" ht="14.25" customHeight="1">
      <c r="A967" s="80"/>
      <c r="B967" s="82"/>
      <c r="C967" s="83"/>
      <c r="D967" s="83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spans="1:26" ht="14.25" customHeight="1">
      <c r="A968" s="80"/>
      <c r="B968" s="82"/>
      <c r="C968" s="83"/>
      <c r="D968" s="83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spans="1:26" ht="14.25" customHeight="1">
      <c r="A969" s="80"/>
      <c r="B969" s="82"/>
      <c r="C969" s="83"/>
      <c r="D969" s="83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spans="1:26" ht="14.25" customHeight="1">
      <c r="A970" s="80"/>
      <c r="B970" s="82"/>
      <c r="C970" s="83"/>
      <c r="D970" s="83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spans="1:26" ht="14.25" customHeight="1">
      <c r="A971" s="80"/>
      <c r="B971" s="82"/>
      <c r="C971" s="83"/>
      <c r="D971" s="83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spans="1:26" ht="14.25" customHeight="1">
      <c r="A972" s="80"/>
      <c r="B972" s="82"/>
      <c r="C972" s="83"/>
      <c r="D972" s="83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spans="1:26" ht="14.25" customHeight="1">
      <c r="A973" s="80"/>
      <c r="B973" s="82"/>
      <c r="C973" s="83"/>
      <c r="D973" s="83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spans="1:26" ht="14.25" customHeight="1">
      <c r="A974" s="80"/>
      <c r="B974" s="82"/>
      <c r="C974" s="83"/>
      <c r="D974" s="83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spans="1:26" ht="14.25" customHeight="1">
      <c r="A975" s="80"/>
      <c r="B975" s="82"/>
      <c r="C975" s="83"/>
      <c r="D975" s="83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spans="1:26" ht="14.25" customHeight="1">
      <c r="A976" s="80"/>
      <c r="B976" s="82"/>
      <c r="C976" s="83"/>
      <c r="D976" s="83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spans="1:26" ht="14.25" customHeight="1">
      <c r="A977" s="80"/>
      <c r="B977" s="82"/>
      <c r="C977" s="83"/>
      <c r="D977" s="83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spans="1:26" ht="14.25" customHeight="1">
      <c r="A978" s="80"/>
      <c r="B978" s="82"/>
      <c r="C978" s="83"/>
      <c r="D978" s="83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spans="1:26" ht="14.25" customHeight="1">
      <c r="A979" s="80"/>
      <c r="B979" s="82"/>
      <c r="C979" s="83"/>
      <c r="D979" s="83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spans="1:26" ht="14.25" customHeight="1">
      <c r="A980" s="80"/>
      <c r="B980" s="82"/>
      <c r="C980" s="83"/>
      <c r="D980" s="83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spans="1:26" ht="14.25" customHeight="1">
      <c r="A981" s="80"/>
      <c r="B981" s="82"/>
      <c r="C981" s="83"/>
      <c r="D981" s="83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spans="1:26" ht="14.25" customHeight="1">
      <c r="A982" s="80"/>
      <c r="B982" s="82"/>
      <c r="C982" s="83"/>
      <c r="D982" s="83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spans="1:26" ht="14.25" customHeight="1">
      <c r="A983" s="80"/>
      <c r="B983" s="82"/>
      <c r="C983" s="83"/>
      <c r="D983" s="83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spans="1:26" ht="14.25" customHeight="1">
      <c r="A984" s="80"/>
      <c r="B984" s="82"/>
      <c r="C984" s="83"/>
      <c r="D984" s="83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spans="1:26" ht="14.25" customHeight="1">
      <c r="A985" s="80"/>
      <c r="B985" s="82"/>
      <c r="C985" s="83"/>
      <c r="D985" s="83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spans="1:26" ht="14.25" customHeight="1">
      <c r="A986" s="80"/>
      <c r="B986" s="82"/>
      <c r="C986" s="83"/>
      <c r="D986" s="83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spans="1:26" ht="14.25" customHeight="1">
      <c r="A987" s="80"/>
      <c r="B987" s="82"/>
      <c r="C987" s="83"/>
      <c r="D987" s="83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spans="1:26" ht="14.25" customHeight="1">
      <c r="A988" s="80"/>
      <c r="B988" s="82"/>
      <c r="C988" s="83"/>
      <c r="D988" s="83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spans="1:26" ht="14.25" customHeight="1">
      <c r="A989" s="80"/>
      <c r="B989" s="82"/>
      <c r="C989" s="83"/>
      <c r="D989" s="83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spans="1:26" ht="14.25" customHeight="1">
      <c r="A990" s="80"/>
      <c r="B990" s="82"/>
      <c r="C990" s="83"/>
      <c r="D990" s="83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spans="1:26" ht="14.25" customHeight="1">
      <c r="A991" s="80"/>
      <c r="B991" s="82"/>
      <c r="C991" s="83"/>
      <c r="D991" s="83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spans="1:26" ht="14.25" customHeight="1">
      <c r="A992" s="80"/>
      <c r="B992" s="82"/>
      <c r="C992" s="83"/>
      <c r="D992" s="83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spans="1:26" ht="14.25" customHeight="1">
      <c r="A993" s="80"/>
      <c r="B993" s="82"/>
      <c r="C993" s="83"/>
      <c r="D993" s="83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spans="1:26" ht="14.25" customHeight="1">
      <c r="A994" s="80"/>
      <c r="B994" s="82"/>
      <c r="C994" s="83"/>
      <c r="D994" s="83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spans="1:26" ht="14.25" customHeight="1">
      <c r="A995" s="80"/>
      <c r="B995" s="82"/>
      <c r="C995" s="83"/>
      <c r="D995" s="83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spans="1:26" ht="14.25" customHeight="1">
      <c r="A996" s="80"/>
      <c r="B996" s="82"/>
      <c r="C996" s="83"/>
      <c r="D996" s="83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spans="1:26" ht="14.25" customHeight="1">
      <c r="A997" s="80"/>
      <c r="B997" s="82"/>
      <c r="C997" s="83"/>
      <c r="D997" s="83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spans="1:26" ht="14.25" customHeight="1">
      <c r="A998" s="80"/>
      <c r="B998" s="82"/>
      <c r="C998" s="83"/>
      <c r="D998" s="83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spans="1:26" ht="14.25" customHeight="1">
      <c r="A999" s="80"/>
      <c r="B999" s="82"/>
      <c r="C999" s="83"/>
      <c r="D999" s="83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spans="1:26" ht="14.25" customHeight="1">
      <c r="A1000" s="80"/>
      <c r="B1000" s="82"/>
      <c r="C1000" s="83"/>
      <c r="D1000" s="83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mergeCells count="30">
    <mergeCell ref="A1:D1"/>
    <mergeCell ref="E1:J1"/>
    <mergeCell ref="A3:B3"/>
    <mergeCell ref="C3:J3"/>
    <mergeCell ref="A4:B4"/>
    <mergeCell ref="C4:J4"/>
    <mergeCell ref="J25:J36"/>
    <mergeCell ref="A5:B5"/>
    <mergeCell ref="C5:J5"/>
    <mergeCell ref="A6:B6"/>
    <mergeCell ref="C6:J6"/>
    <mergeCell ref="A7:B7"/>
    <mergeCell ref="C7:E7"/>
    <mergeCell ref="G7:J7"/>
    <mergeCell ref="B10:J10"/>
    <mergeCell ref="J11:J18"/>
    <mergeCell ref="B19:J19"/>
    <mergeCell ref="J20:J23"/>
    <mergeCell ref="B24:J24"/>
    <mergeCell ref="B37:J37"/>
    <mergeCell ref="J38:J43"/>
    <mergeCell ref="B44:J44"/>
    <mergeCell ref="J45:J47"/>
    <mergeCell ref="A50:E50"/>
    <mergeCell ref="F50:J50"/>
    <mergeCell ref="A52:E52"/>
    <mergeCell ref="F52:J52"/>
    <mergeCell ref="G56:G57"/>
    <mergeCell ref="H56:J56"/>
    <mergeCell ref="H66:H68"/>
  </mergeCells>
  <dataValidations count="1">
    <dataValidation type="list" allowBlank="1" showErrorMessage="1" sqref="G11:G18 G20:G23 G25:G36 G38:G43 G45:G47" xr:uid="{DAB29591-88EC-4096-9DDD-DD5C506AC3EB}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5" manualBreakCount="5">
    <brk id="14" max="9" man="1"/>
    <brk id="23" max="9" man="1"/>
    <brk id="30" max="9" man="1"/>
    <brk id="36" max="16383" man="1"/>
    <brk id="4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7B12-C5BC-4596-9E35-A9C5A9761D22}">
  <sheetPr codeName="Hoja2">
    <tabColor rgb="FFC00000"/>
    <pageSetUpPr fitToPage="1"/>
  </sheetPr>
  <dimension ref="A1:Z1000"/>
  <sheetViews>
    <sheetView showGridLines="0" view="pageBreakPreview" topLeftCell="A28" zoomScale="70" zoomScaleNormal="100" zoomScaleSheetLayoutView="70" workbookViewId="0">
      <selection activeCell="B9" sqref="B9"/>
    </sheetView>
  </sheetViews>
  <sheetFormatPr baseColWidth="10" defaultColWidth="14.42578125" defaultRowHeight="15" customHeight="1"/>
  <cols>
    <col min="1" max="1" width="4.42578125" style="128" customWidth="1"/>
    <col min="2" max="2" width="39" style="128" customWidth="1"/>
    <col min="3" max="3" width="18.140625" style="128" customWidth="1"/>
    <col min="4" max="4" width="16.85546875" style="128" customWidth="1"/>
    <col min="5" max="6" width="31.5703125" style="128" customWidth="1"/>
    <col min="7" max="7" width="10.7109375" style="128" customWidth="1"/>
    <col min="8" max="8" width="12" style="128" customWidth="1"/>
    <col min="9" max="9" width="9.7109375" style="128" customWidth="1"/>
    <col min="10" max="10" width="11.28515625" style="128" customWidth="1"/>
    <col min="11" max="26" width="11.42578125" style="128" customWidth="1"/>
    <col min="27" max="16384" width="14.42578125" style="128"/>
  </cols>
  <sheetData>
    <row r="1" spans="1:26" ht="61.5" customHeight="1" thickBot="1">
      <c r="A1" s="273" t="s">
        <v>0</v>
      </c>
      <c r="B1" s="260"/>
      <c r="C1" s="260"/>
      <c r="D1" s="261"/>
      <c r="E1" s="274"/>
      <c r="F1" s="260"/>
      <c r="G1" s="260"/>
      <c r="H1" s="260"/>
      <c r="I1" s="260"/>
      <c r="J1" s="261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6" customHeight="1" thickBot="1">
      <c r="A2" s="127"/>
      <c r="B2" s="129"/>
      <c r="C2" s="130"/>
      <c r="D2" s="130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28.5" customHeight="1" thickBot="1">
      <c r="A3" s="266" t="s">
        <v>1</v>
      </c>
      <c r="B3" s="261"/>
      <c r="C3" s="275" t="s">
        <v>2</v>
      </c>
      <c r="D3" s="276"/>
      <c r="E3" s="276"/>
      <c r="F3" s="276"/>
      <c r="G3" s="276"/>
      <c r="H3" s="276"/>
      <c r="I3" s="276"/>
      <c r="J3" s="27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28.5" customHeight="1" thickBot="1">
      <c r="A4" s="266" t="s">
        <v>3</v>
      </c>
      <c r="B4" s="261"/>
      <c r="C4" s="278" t="s">
        <v>4</v>
      </c>
      <c r="D4" s="260"/>
      <c r="E4" s="260"/>
      <c r="F4" s="260"/>
      <c r="G4" s="260"/>
      <c r="H4" s="260"/>
      <c r="I4" s="260"/>
      <c r="J4" s="261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26" ht="28.5" customHeight="1" thickBot="1">
      <c r="A5" s="266" t="s">
        <v>5</v>
      </c>
      <c r="B5" s="261"/>
      <c r="C5" s="267" t="s">
        <v>141</v>
      </c>
      <c r="D5" s="268"/>
      <c r="E5" s="268"/>
      <c r="F5" s="268"/>
      <c r="G5" s="268"/>
      <c r="H5" s="268"/>
      <c r="I5" s="268"/>
      <c r="J5" s="269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1:26" ht="28.5" customHeight="1" thickBot="1">
      <c r="A6" s="266" t="s">
        <v>6</v>
      </c>
      <c r="B6" s="261"/>
      <c r="C6" s="270" t="s">
        <v>7</v>
      </c>
      <c r="D6" s="268"/>
      <c r="E6" s="268"/>
      <c r="F6" s="268"/>
      <c r="G6" s="268"/>
      <c r="H6" s="268"/>
      <c r="I6" s="268"/>
      <c r="J6" s="269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1:26" ht="28.5" customHeight="1" thickBot="1">
      <c r="A7" s="266" t="s">
        <v>8</v>
      </c>
      <c r="B7" s="261"/>
      <c r="C7" s="271">
        <v>45615</v>
      </c>
      <c r="D7" s="260"/>
      <c r="E7" s="260"/>
      <c r="F7" s="131" t="s">
        <v>9</v>
      </c>
      <c r="G7" s="272">
        <v>2024</v>
      </c>
      <c r="H7" s="260"/>
      <c r="I7" s="260"/>
      <c r="J7" s="261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1:26" ht="6" customHeight="1" thickBot="1">
      <c r="A8" s="132"/>
      <c r="B8" s="133"/>
      <c r="C8" s="132"/>
      <c r="D8" s="132"/>
      <c r="E8" s="132"/>
      <c r="F8" s="132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6" ht="36" customHeight="1" thickBot="1">
      <c r="A9" s="134" t="s">
        <v>10</v>
      </c>
      <c r="B9" s="134" t="s">
        <v>11</v>
      </c>
      <c r="C9" s="134" t="s">
        <v>12</v>
      </c>
      <c r="D9" s="134" t="s">
        <v>13</v>
      </c>
      <c r="E9" s="134" t="s">
        <v>14</v>
      </c>
      <c r="F9" s="134" t="s">
        <v>15</v>
      </c>
      <c r="G9" s="135" t="s">
        <v>16</v>
      </c>
      <c r="H9" s="134" t="s">
        <v>17</v>
      </c>
      <c r="I9" s="134" t="s">
        <v>18</v>
      </c>
      <c r="J9" s="134" t="s">
        <v>19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30" customHeight="1" thickBot="1">
      <c r="A10" s="137" t="s">
        <v>20</v>
      </c>
      <c r="B10" s="259" t="s">
        <v>21</v>
      </c>
      <c r="C10" s="260"/>
      <c r="D10" s="260"/>
      <c r="E10" s="260"/>
      <c r="F10" s="260"/>
      <c r="G10" s="260"/>
      <c r="H10" s="260"/>
      <c r="I10" s="260"/>
      <c r="J10" s="261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ht="79.5" customHeight="1" thickBot="1">
      <c r="A11" s="138">
        <v>1</v>
      </c>
      <c r="B11" s="139" t="s">
        <v>22</v>
      </c>
      <c r="C11" s="189" t="s">
        <v>23</v>
      </c>
      <c r="D11" s="189" t="s">
        <v>24</v>
      </c>
      <c r="E11" s="174" t="s">
        <v>25</v>
      </c>
      <c r="F11" s="174" t="s">
        <v>26</v>
      </c>
      <c r="G11" s="140">
        <v>4</v>
      </c>
      <c r="H11" s="141">
        <f>VLOOKUP(G11,[3]Hoja3!$B$1:$C$6,2)</f>
        <v>1</v>
      </c>
      <c r="I11" s="140" t="str">
        <f>VLOOKUP(G11,[3]Hoja3!$B$2:$D$6,3)</f>
        <v>Óptimo</v>
      </c>
      <c r="J11" s="262">
        <f>AVERAGE(H11:H18)</f>
        <v>0.90625</v>
      </c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ht="79.5" customHeight="1" thickBot="1">
      <c r="A12" s="138">
        <v>2</v>
      </c>
      <c r="B12" s="139" t="s">
        <v>27</v>
      </c>
      <c r="C12" s="189" t="s">
        <v>23</v>
      </c>
      <c r="D12" s="189" t="s">
        <v>24</v>
      </c>
      <c r="E12" s="174" t="s">
        <v>387</v>
      </c>
      <c r="F12" s="174" t="s">
        <v>29</v>
      </c>
      <c r="G12" s="140">
        <v>4</v>
      </c>
      <c r="H12" s="141">
        <f>VLOOKUP(G12,[3]Hoja3!$B$1:$C$6,2)</f>
        <v>1</v>
      </c>
      <c r="I12" s="140" t="str">
        <f>VLOOKUP(G12,[3]Hoja3!$B$2:$D$6,3)</f>
        <v>Óptimo</v>
      </c>
      <c r="J12" s="263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ht="84" customHeight="1" thickBot="1">
      <c r="A13" s="138">
        <v>3</v>
      </c>
      <c r="B13" s="139" t="s">
        <v>30</v>
      </c>
      <c r="C13" s="189" t="s">
        <v>23</v>
      </c>
      <c r="D13" s="189" t="s">
        <v>389</v>
      </c>
      <c r="E13" s="174" t="s">
        <v>388</v>
      </c>
      <c r="F13" s="174" t="s">
        <v>32</v>
      </c>
      <c r="G13" s="140">
        <v>4</v>
      </c>
      <c r="H13" s="141">
        <f>VLOOKUP(G13,[3]Hoja3!$B$1:$C$6,2)</f>
        <v>1</v>
      </c>
      <c r="I13" s="140" t="str">
        <f>VLOOKUP(G13,[3]Hoja3!$B$2:$D$6,3)</f>
        <v>Óptimo</v>
      </c>
      <c r="J13" s="263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ht="79.5" customHeight="1" thickBot="1">
      <c r="A14" s="138">
        <v>4</v>
      </c>
      <c r="B14" s="139" t="s">
        <v>33</v>
      </c>
      <c r="C14" s="189" t="s">
        <v>34</v>
      </c>
      <c r="D14" s="189" t="s">
        <v>384</v>
      </c>
      <c r="E14" s="174" t="s">
        <v>35</v>
      </c>
      <c r="F14" s="174" t="s">
        <v>36</v>
      </c>
      <c r="G14" s="140">
        <v>4</v>
      </c>
      <c r="H14" s="141">
        <f>VLOOKUP(G14,[3]Hoja3!$B$1:$C$6,2)</f>
        <v>1</v>
      </c>
      <c r="I14" s="140" t="str">
        <f>VLOOKUP(G14,[3]Hoja3!$B$2:$D$6,3)</f>
        <v>Óptimo</v>
      </c>
      <c r="J14" s="263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79.5" customHeight="1" thickBot="1">
      <c r="A15" s="138">
        <v>5</v>
      </c>
      <c r="B15" s="174" t="s">
        <v>37</v>
      </c>
      <c r="C15" s="189" t="s">
        <v>34</v>
      </c>
      <c r="D15" s="189" t="s">
        <v>384</v>
      </c>
      <c r="E15" s="174" t="s">
        <v>38</v>
      </c>
      <c r="F15" s="174" t="s">
        <v>39</v>
      </c>
      <c r="G15" s="140">
        <v>3</v>
      </c>
      <c r="H15" s="141">
        <f>VLOOKUP(G15,[3]Hoja3!$B$1:$C$6,2)</f>
        <v>0.75</v>
      </c>
      <c r="I15" s="140" t="str">
        <f>VLOOKUP(G15,[3]Hoja3!$B$2:$D$6,3)</f>
        <v>Avanzado</v>
      </c>
      <c r="J15" s="263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79.5" customHeight="1" thickBot="1">
      <c r="A16" s="138">
        <v>6</v>
      </c>
      <c r="B16" s="174" t="s">
        <v>40</v>
      </c>
      <c r="C16" s="189" t="s">
        <v>34</v>
      </c>
      <c r="D16" s="189" t="s">
        <v>384</v>
      </c>
      <c r="E16" s="174" t="s">
        <v>41</v>
      </c>
      <c r="F16" s="174" t="s">
        <v>42</v>
      </c>
      <c r="G16" s="140">
        <v>3</v>
      </c>
      <c r="H16" s="141">
        <f>VLOOKUP(G16,[3]Hoja3!$B$1:$C$6,2)</f>
        <v>0.75</v>
      </c>
      <c r="I16" s="140" t="str">
        <f>VLOOKUP(G16,[3]Hoja3!$B$2:$D$6,3)</f>
        <v>Avanzado</v>
      </c>
      <c r="J16" s="263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ht="79.5" customHeight="1" thickBot="1">
      <c r="A17" s="138">
        <v>7</v>
      </c>
      <c r="B17" s="174" t="s">
        <v>43</v>
      </c>
      <c r="C17" s="189" t="s">
        <v>34</v>
      </c>
      <c r="D17" s="189" t="s">
        <v>384</v>
      </c>
      <c r="E17" s="174" t="s">
        <v>44</v>
      </c>
      <c r="F17" s="174" t="s">
        <v>45</v>
      </c>
      <c r="G17" s="140">
        <v>3</v>
      </c>
      <c r="H17" s="141">
        <f>VLOOKUP(G17,[3]Hoja3!$B$1:$C$6,2)</f>
        <v>0.75</v>
      </c>
      <c r="I17" s="140" t="str">
        <f>VLOOKUP(G17,[3]Hoja3!$B$2:$D$6,3)</f>
        <v>Avanzado</v>
      </c>
      <c r="J17" s="263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79.5" customHeight="1" thickBot="1">
      <c r="A18" s="138">
        <v>8</v>
      </c>
      <c r="B18" s="139" t="s">
        <v>46</v>
      </c>
      <c r="C18" s="189" t="s">
        <v>23</v>
      </c>
      <c r="D18" s="189" t="s">
        <v>24</v>
      </c>
      <c r="E18" s="174" t="s">
        <v>47</v>
      </c>
      <c r="F18" s="174" t="s">
        <v>48</v>
      </c>
      <c r="G18" s="140">
        <v>4</v>
      </c>
      <c r="H18" s="141">
        <f>VLOOKUP(G18,[3]Hoja3!$B$1:$C$6,2)</f>
        <v>1</v>
      </c>
      <c r="I18" s="140" t="str">
        <f>VLOOKUP(G18,[3]Hoja3!$B$2:$D$6,3)</f>
        <v>Óptimo</v>
      </c>
      <c r="J18" s="264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25.5" customHeight="1" thickBot="1">
      <c r="A19" s="137" t="s">
        <v>49</v>
      </c>
      <c r="B19" s="259" t="s">
        <v>50</v>
      </c>
      <c r="C19" s="260"/>
      <c r="D19" s="260"/>
      <c r="E19" s="260"/>
      <c r="F19" s="260"/>
      <c r="G19" s="260"/>
      <c r="H19" s="260"/>
      <c r="I19" s="260"/>
      <c r="J19" s="261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ht="83.25" customHeight="1" thickBot="1">
      <c r="A20" s="138">
        <v>9</v>
      </c>
      <c r="B20" s="142" t="s">
        <v>51</v>
      </c>
      <c r="C20" s="190" t="s">
        <v>23</v>
      </c>
      <c r="D20" s="190" t="s">
        <v>391</v>
      </c>
      <c r="E20" s="191" t="s">
        <v>52</v>
      </c>
      <c r="F20" s="191" t="s">
        <v>57</v>
      </c>
      <c r="G20" s="143">
        <v>4</v>
      </c>
      <c r="H20" s="144">
        <f>VLOOKUP(G20,[3]Hoja3!$B$1:$C$6,2)</f>
        <v>1</v>
      </c>
      <c r="I20" s="143" t="str">
        <f>VLOOKUP(G20,[3]Hoja3!$B$2:$D$6,3)</f>
        <v>Óptimo</v>
      </c>
      <c r="J20" s="262">
        <f>AVERAGE(H20:H23)</f>
        <v>1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79.5" customHeight="1" thickBot="1">
      <c r="A21" s="138">
        <v>10</v>
      </c>
      <c r="B21" s="142" t="s">
        <v>53</v>
      </c>
      <c r="C21" s="190" t="s">
        <v>23</v>
      </c>
      <c r="D21" s="190" t="s">
        <v>391</v>
      </c>
      <c r="E21" s="191" t="s">
        <v>54</v>
      </c>
      <c r="F21" s="191" t="s">
        <v>57</v>
      </c>
      <c r="G21" s="143">
        <v>4</v>
      </c>
      <c r="H21" s="144">
        <f>VLOOKUP(G21,[3]Hoja3!$B$1:$C$6,2)</f>
        <v>1</v>
      </c>
      <c r="I21" s="143" t="str">
        <f>VLOOKUP(G21,[3]Hoja3!$B$2:$D$6,3)</f>
        <v>Óptimo</v>
      </c>
      <c r="J21" s="263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79.5" customHeight="1" thickBot="1">
      <c r="A22" s="138">
        <v>11</v>
      </c>
      <c r="B22" s="142" t="s">
        <v>55</v>
      </c>
      <c r="C22" s="190" t="s">
        <v>23</v>
      </c>
      <c r="D22" s="190" t="s">
        <v>391</v>
      </c>
      <c r="E22" s="191" t="s">
        <v>56</v>
      </c>
      <c r="F22" s="191" t="s">
        <v>57</v>
      </c>
      <c r="G22" s="140">
        <v>4</v>
      </c>
      <c r="H22" s="144">
        <f>VLOOKUP(G22,[3]Hoja3!$B$1:$C$6,2)</f>
        <v>1</v>
      </c>
      <c r="I22" s="143" t="str">
        <f>VLOOKUP(G22,[3]Hoja3!$B$2:$D$6,3)</f>
        <v>Óptimo</v>
      </c>
      <c r="J22" s="263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79.5" customHeight="1" thickBot="1">
      <c r="A23" s="138">
        <v>12</v>
      </c>
      <c r="B23" s="142" t="s">
        <v>58</v>
      </c>
      <c r="C23" s="190" t="s">
        <v>23</v>
      </c>
      <c r="D23" s="190" t="s">
        <v>391</v>
      </c>
      <c r="E23" s="191" t="s">
        <v>59</v>
      </c>
      <c r="F23" s="191" t="s">
        <v>57</v>
      </c>
      <c r="G23" s="143">
        <v>4</v>
      </c>
      <c r="H23" s="144">
        <f>VLOOKUP(G23,[3]Hoja3!$B$1:$C$6,2)</f>
        <v>1</v>
      </c>
      <c r="I23" s="143" t="str">
        <f>VLOOKUP(G23,[3]Hoja3!$B$2:$D$6,3)</f>
        <v>Óptimo</v>
      </c>
      <c r="J23" s="264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25.5" customHeight="1" thickBot="1">
      <c r="A24" s="137" t="s">
        <v>60</v>
      </c>
      <c r="B24" s="259" t="s">
        <v>61</v>
      </c>
      <c r="C24" s="260"/>
      <c r="D24" s="260"/>
      <c r="E24" s="260"/>
      <c r="F24" s="260"/>
      <c r="G24" s="260"/>
      <c r="H24" s="260"/>
      <c r="I24" s="260"/>
      <c r="J24" s="261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79.5" customHeight="1" thickBot="1">
      <c r="A25" s="138">
        <v>13</v>
      </c>
      <c r="B25" s="145" t="s">
        <v>62</v>
      </c>
      <c r="C25" s="190" t="s">
        <v>142</v>
      </c>
      <c r="D25" s="190" t="s">
        <v>391</v>
      </c>
      <c r="E25" s="191" t="s">
        <v>143</v>
      </c>
      <c r="F25" s="191" t="s">
        <v>144</v>
      </c>
      <c r="G25" s="140">
        <v>4</v>
      </c>
      <c r="H25" s="141">
        <f>VLOOKUP(G25,[3]Hoja3!$B$1:$C$6,2)</f>
        <v>1</v>
      </c>
      <c r="I25" s="140" t="str">
        <f>VLOOKUP(G25,[3]Hoja3!$B$2:$D$6,3)</f>
        <v>Óptimo</v>
      </c>
      <c r="J25" s="265">
        <f>AVERAGE(H25:H36)</f>
        <v>0.95833333333333337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79.5" customHeight="1" thickBot="1">
      <c r="A26" s="138">
        <v>14</v>
      </c>
      <c r="B26" s="145" t="s">
        <v>64</v>
      </c>
      <c r="C26" s="190" t="s">
        <v>142</v>
      </c>
      <c r="D26" s="190" t="s">
        <v>391</v>
      </c>
      <c r="E26" s="191" t="s">
        <v>65</v>
      </c>
      <c r="F26" s="191" t="s">
        <v>66</v>
      </c>
      <c r="G26" s="140">
        <v>4</v>
      </c>
      <c r="H26" s="141">
        <f>VLOOKUP(G26,[3]Hoja3!$B$1:$C$6,2)</f>
        <v>1</v>
      </c>
      <c r="I26" s="140" t="str">
        <f>VLOOKUP(G26,[3]Hoja3!$B$2:$D$6,3)</f>
        <v>Óptimo</v>
      </c>
      <c r="J26" s="263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79.5" customHeight="1" thickBot="1">
      <c r="A27" s="138">
        <v>15</v>
      </c>
      <c r="B27" s="145" t="s">
        <v>67</v>
      </c>
      <c r="C27" s="190" t="s">
        <v>142</v>
      </c>
      <c r="D27" s="190" t="s">
        <v>391</v>
      </c>
      <c r="E27" s="192" t="s">
        <v>68</v>
      </c>
      <c r="F27" s="193" t="s">
        <v>69</v>
      </c>
      <c r="G27" s="140">
        <v>4</v>
      </c>
      <c r="H27" s="141">
        <f>VLOOKUP(G27,[3]Hoja3!$B$1:$C$6,2)</f>
        <v>1</v>
      </c>
      <c r="I27" s="140" t="str">
        <f>VLOOKUP(G27,[3]Hoja3!$B$2:$D$6,3)</f>
        <v>Óptimo</v>
      </c>
      <c r="J27" s="263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79.5" customHeight="1" thickBot="1">
      <c r="A28" s="138">
        <v>16</v>
      </c>
      <c r="B28" s="145" t="s">
        <v>70</v>
      </c>
      <c r="C28" s="190" t="s">
        <v>142</v>
      </c>
      <c r="D28" s="190" t="s">
        <v>391</v>
      </c>
      <c r="E28" s="191" t="s">
        <v>71</v>
      </c>
      <c r="F28" s="191" t="s">
        <v>145</v>
      </c>
      <c r="G28" s="140">
        <v>4</v>
      </c>
      <c r="H28" s="141">
        <f>VLOOKUP(G28,[3]Hoja3!$B$1:$C$6,2)</f>
        <v>1</v>
      </c>
      <c r="I28" s="140" t="str">
        <f>VLOOKUP(G28,[3]Hoja3!$B$2:$D$6,3)</f>
        <v>Óptimo</v>
      </c>
      <c r="J28" s="263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79.5" customHeight="1" thickBot="1">
      <c r="A29" s="138">
        <v>17</v>
      </c>
      <c r="B29" s="145" t="s">
        <v>73</v>
      </c>
      <c r="C29" s="190" t="s">
        <v>142</v>
      </c>
      <c r="D29" s="190" t="s">
        <v>391</v>
      </c>
      <c r="E29" s="191" t="s">
        <v>146</v>
      </c>
      <c r="F29" s="191" t="s">
        <v>147</v>
      </c>
      <c r="G29" s="140">
        <v>4</v>
      </c>
      <c r="H29" s="141">
        <f>VLOOKUP(G29,[3]Hoja3!$B$1:$C$6,2)</f>
        <v>1</v>
      </c>
      <c r="I29" s="140" t="str">
        <f>VLOOKUP(G29,[3]Hoja3!$B$2:$D$6,3)</f>
        <v>Óptimo</v>
      </c>
      <c r="J29" s="263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79.5" customHeight="1" thickBot="1">
      <c r="A30" s="138">
        <v>18</v>
      </c>
      <c r="B30" s="145" t="s">
        <v>76</v>
      </c>
      <c r="C30" s="190" t="s">
        <v>142</v>
      </c>
      <c r="D30" s="190" t="s">
        <v>391</v>
      </c>
      <c r="E30" s="191" t="s">
        <v>148</v>
      </c>
      <c r="F30" s="191" t="s">
        <v>78</v>
      </c>
      <c r="G30" s="140">
        <v>4</v>
      </c>
      <c r="H30" s="141">
        <f>VLOOKUP(G30,[3]Hoja3!$B$1:$C$6,2)</f>
        <v>1</v>
      </c>
      <c r="I30" s="140" t="str">
        <f>VLOOKUP(G30,[3]Hoja3!$B$2:$D$6,3)</f>
        <v>Óptimo</v>
      </c>
      <c r="J30" s="263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79.5" customHeight="1" thickBot="1">
      <c r="A31" s="138">
        <v>19</v>
      </c>
      <c r="B31" s="145" t="s">
        <v>79</v>
      </c>
      <c r="C31" s="190" t="s">
        <v>142</v>
      </c>
      <c r="D31" s="190" t="s">
        <v>391</v>
      </c>
      <c r="E31" s="191" t="s">
        <v>80</v>
      </c>
      <c r="F31" s="191" t="s">
        <v>81</v>
      </c>
      <c r="G31" s="140">
        <v>4</v>
      </c>
      <c r="H31" s="141">
        <f>VLOOKUP(G31,[3]Hoja3!$B$1:$C$6,2)</f>
        <v>1</v>
      </c>
      <c r="I31" s="140" t="str">
        <f>VLOOKUP(G31,[3]Hoja3!$B$2:$D$6,3)</f>
        <v>Óptimo</v>
      </c>
      <c r="J31" s="263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79.5" customHeight="1" thickBot="1">
      <c r="A32" s="138">
        <v>20</v>
      </c>
      <c r="B32" s="145" t="s">
        <v>82</v>
      </c>
      <c r="C32" s="190" t="s">
        <v>142</v>
      </c>
      <c r="D32" s="190" t="s">
        <v>391</v>
      </c>
      <c r="E32" s="191" t="s">
        <v>135</v>
      </c>
      <c r="F32" s="191" t="s">
        <v>83</v>
      </c>
      <c r="G32" s="140">
        <v>4</v>
      </c>
      <c r="H32" s="141">
        <f>VLOOKUP(G32,[3]Hoja3!$B$1:$C$6,2)</f>
        <v>1</v>
      </c>
      <c r="I32" s="140" t="str">
        <f>VLOOKUP(G32,[3]Hoja3!$B$2:$D$6,3)</f>
        <v>Óptimo</v>
      </c>
      <c r="J32" s="263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79.5" customHeight="1" thickBot="1">
      <c r="A33" s="138">
        <v>21</v>
      </c>
      <c r="B33" s="145" t="s">
        <v>84</v>
      </c>
      <c r="C33" s="190" t="s">
        <v>142</v>
      </c>
      <c r="D33" s="190" t="s">
        <v>391</v>
      </c>
      <c r="E33" s="191" t="s">
        <v>143</v>
      </c>
      <c r="F33" s="191" t="s">
        <v>149</v>
      </c>
      <c r="G33" s="140">
        <v>4</v>
      </c>
      <c r="H33" s="141">
        <f>VLOOKUP(G33,[3]Hoja3!$B$1:$C$6,2)</f>
        <v>1</v>
      </c>
      <c r="I33" s="140" t="str">
        <f>VLOOKUP(G33,[3]Hoja3!$B$2:$D$6,3)</f>
        <v>Óptimo</v>
      </c>
      <c r="J33" s="263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79.5" customHeight="1" thickBot="1">
      <c r="A34" s="138">
        <v>22</v>
      </c>
      <c r="B34" s="145" t="s">
        <v>85</v>
      </c>
      <c r="C34" s="190" t="s">
        <v>142</v>
      </c>
      <c r="D34" s="190" t="s">
        <v>391</v>
      </c>
      <c r="E34" s="191" t="s">
        <v>150</v>
      </c>
      <c r="F34" s="191" t="s">
        <v>151</v>
      </c>
      <c r="G34" s="140">
        <v>3</v>
      </c>
      <c r="H34" s="141">
        <f>VLOOKUP(G34,[3]Hoja3!$B$1:$C$6,2)</f>
        <v>0.75</v>
      </c>
      <c r="I34" s="140" t="str">
        <f>VLOOKUP(G34,[3]Hoja3!$B$2:$D$6,3)</f>
        <v>Avanzado</v>
      </c>
      <c r="J34" s="263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ht="79.5" customHeight="1" thickBot="1">
      <c r="A35" s="138">
        <v>23</v>
      </c>
      <c r="B35" s="145" t="s">
        <v>86</v>
      </c>
      <c r="C35" s="190" t="s">
        <v>142</v>
      </c>
      <c r="D35" s="190" t="s">
        <v>391</v>
      </c>
      <c r="E35" s="192" t="s">
        <v>152</v>
      </c>
      <c r="F35" s="193" t="s">
        <v>152</v>
      </c>
      <c r="G35" s="140">
        <v>3</v>
      </c>
      <c r="H35" s="141">
        <f>VLOOKUP(G35,[3]Hoja3!$B$1:$C$6,2)</f>
        <v>0.75</v>
      </c>
      <c r="I35" s="140" t="str">
        <f>VLOOKUP(G35,[3]Hoja3!$B$2:$D$6,3)</f>
        <v>Avanzado</v>
      </c>
      <c r="J35" s="263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ht="85.5" customHeight="1" thickBot="1">
      <c r="A36" s="138">
        <v>24</v>
      </c>
      <c r="B36" s="145" t="s">
        <v>88</v>
      </c>
      <c r="C36" s="190" t="s">
        <v>142</v>
      </c>
      <c r="D36" s="190" t="s">
        <v>391</v>
      </c>
      <c r="E36" s="192" t="s">
        <v>153</v>
      </c>
      <c r="F36" s="193" t="s">
        <v>153</v>
      </c>
      <c r="G36" s="140">
        <v>4</v>
      </c>
      <c r="H36" s="141">
        <f>VLOOKUP(G36,[3]Hoja3!$B$1:$C$6,2)</f>
        <v>1</v>
      </c>
      <c r="I36" s="140" t="str">
        <f>VLOOKUP(G36,[3]Hoja3!$B$2:$D$6,3)</f>
        <v>Óptimo</v>
      </c>
      <c r="J36" s="264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ht="26.25" customHeight="1" thickBot="1">
      <c r="A37" s="137" t="s">
        <v>90</v>
      </c>
      <c r="B37" s="259" t="s">
        <v>91</v>
      </c>
      <c r="C37" s="260"/>
      <c r="D37" s="260"/>
      <c r="E37" s="260"/>
      <c r="F37" s="260"/>
      <c r="G37" s="260"/>
      <c r="H37" s="260"/>
      <c r="I37" s="260"/>
      <c r="J37" s="261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ht="83.25" customHeight="1" thickBot="1">
      <c r="A38" s="138">
        <v>25</v>
      </c>
      <c r="B38" s="145" t="s">
        <v>92</v>
      </c>
      <c r="C38" s="190" t="s">
        <v>142</v>
      </c>
      <c r="D38" s="190" t="s">
        <v>391</v>
      </c>
      <c r="E38" s="194" t="s">
        <v>154</v>
      </c>
      <c r="F38" s="195" t="s">
        <v>155</v>
      </c>
      <c r="G38" s="143">
        <v>4</v>
      </c>
      <c r="H38" s="141">
        <f>VLOOKUP(G38,[3]Hoja3!$B$1:$C$6,2)</f>
        <v>1</v>
      </c>
      <c r="I38" s="140" t="str">
        <f>VLOOKUP(G38,[3]Hoja3!$B$2:$D$6,3)</f>
        <v>Óptimo</v>
      </c>
      <c r="J38" s="262">
        <f>AVERAGE(H38:H43)</f>
        <v>0.83333333333333337</v>
      </c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ht="83.25" customHeight="1" thickBot="1">
      <c r="A39" s="138">
        <v>26</v>
      </c>
      <c r="B39" s="145" t="s">
        <v>95</v>
      </c>
      <c r="C39" s="190" t="s">
        <v>142</v>
      </c>
      <c r="D39" s="190" t="s">
        <v>391</v>
      </c>
      <c r="E39" s="191" t="s">
        <v>156</v>
      </c>
      <c r="F39" s="191" t="s">
        <v>157</v>
      </c>
      <c r="G39" s="143">
        <v>4</v>
      </c>
      <c r="H39" s="141">
        <f>VLOOKUP(G39,[3]Hoja3!$B$1:$C$6,2)</f>
        <v>1</v>
      </c>
      <c r="I39" s="140" t="str">
        <f>VLOOKUP(G39,[3]Hoja3!$B$2:$D$6,3)</f>
        <v>Óptimo</v>
      </c>
      <c r="J39" s="263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ht="83.25" customHeight="1" thickBot="1">
      <c r="A40" s="138">
        <v>27</v>
      </c>
      <c r="B40" s="145" t="s">
        <v>97</v>
      </c>
      <c r="C40" s="190" t="s">
        <v>405</v>
      </c>
      <c r="D40" s="196" t="s">
        <v>392</v>
      </c>
      <c r="E40" s="193" t="s">
        <v>158</v>
      </c>
      <c r="F40" s="193" t="s">
        <v>159</v>
      </c>
      <c r="G40" s="143">
        <v>3</v>
      </c>
      <c r="H40" s="141">
        <f>VLOOKUP(G40,[3]Hoja3!$B$1:$C$6,2)</f>
        <v>0.75</v>
      </c>
      <c r="I40" s="140" t="str">
        <f>VLOOKUP(G40,[3]Hoja3!$B$2:$D$6,3)</f>
        <v>Avanzado</v>
      </c>
      <c r="J40" s="263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ht="84" customHeight="1" thickBot="1">
      <c r="A41" s="138">
        <v>28</v>
      </c>
      <c r="B41" s="145" t="s">
        <v>100</v>
      </c>
      <c r="C41" s="190" t="s">
        <v>405</v>
      </c>
      <c r="D41" s="196" t="s">
        <v>392</v>
      </c>
      <c r="E41" s="193" t="s">
        <v>158</v>
      </c>
      <c r="F41" s="193" t="s">
        <v>159</v>
      </c>
      <c r="G41" s="143">
        <v>3</v>
      </c>
      <c r="H41" s="141">
        <f>VLOOKUP(G41,[3]Hoja3!$B$1:$C$6,2)</f>
        <v>0.75</v>
      </c>
      <c r="I41" s="140" t="str">
        <f>VLOOKUP(G41,[3]Hoja3!$B$2:$D$6,3)</f>
        <v>Avanzado</v>
      </c>
      <c r="J41" s="263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ht="83.25" customHeight="1" thickBot="1">
      <c r="A42" s="138">
        <v>29</v>
      </c>
      <c r="B42" s="145" t="s">
        <v>101</v>
      </c>
      <c r="C42" s="190" t="s">
        <v>405</v>
      </c>
      <c r="D42" s="196" t="s">
        <v>392</v>
      </c>
      <c r="E42" s="193" t="s">
        <v>160</v>
      </c>
      <c r="F42" s="193" t="s">
        <v>161</v>
      </c>
      <c r="G42" s="143">
        <v>3</v>
      </c>
      <c r="H42" s="141">
        <f>VLOOKUP(G42,[3]Hoja3!$B$1:$C$6,2)</f>
        <v>0.75</v>
      </c>
      <c r="I42" s="140" t="str">
        <f>VLOOKUP(G42,[3]Hoja3!$B$2:$D$6,3)</f>
        <v>Avanzado</v>
      </c>
      <c r="J42" s="263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ht="83.25" customHeight="1" thickBot="1">
      <c r="A43" s="138">
        <v>30</v>
      </c>
      <c r="B43" s="145" t="s">
        <v>104</v>
      </c>
      <c r="C43" s="190" t="s">
        <v>405</v>
      </c>
      <c r="D43" s="196" t="s">
        <v>392</v>
      </c>
      <c r="E43" s="193" t="s">
        <v>152</v>
      </c>
      <c r="F43" s="193" t="s">
        <v>152</v>
      </c>
      <c r="G43" s="143">
        <v>3</v>
      </c>
      <c r="H43" s="141">
        <f>VLOOKUP(G43,[3]Hoja3!$B$1:$C$6,2)</f>
        <v>0.75</v>
      </c>
      <c r="I43" s="140" t="str">
        <f>VLOOKUP(G43,[3]Hoja3!$B$2:$D$6,3)</f>
        <v>Avanzado</v>
      </c>
      <c r="J43" s="264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24" customHeight="1" thickBot="1">
      <c r="A44" s="137" t="s">
        <v>106</v>
      </c>
      <c r="B44" s="259" t="s">
        <v>107</v>
      </c>
      <c r="C44" s="260"/>
      <c r="D44" s="260"/>
      <c r="E44" s="260"/>
      <c r="F44" s="260"/>
      <c r="G44" s="260"/>
      <c r="H44" s="260"/>
      <c r="I44" s="260"/>
      <c r="J44" s="261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ht="79.5" customHeight="1" thickBot="1">
      <c r="A45" s="138">
        <v>31</v>
      </c>
      <c r="B45" s="142" t="s">
        <v>108</v>
      </c>
      <c r="C45" s="190" t="s">
        <v>405</v>
      </c>
      <c r="D45" s="196" t="s">
        <v>392</v>
      </c>
      <c r="E45" s="193" t="s">
        <v>162</v>
      </c>
      <c r="F45" s="193" t="s">
        <v>163</v>
      </c>
      <c r="G45" s="143">
        <v>3</v>
      </c>
      <c r="H45" s="141">
        <f>VLOOKUP(G45,[3]Hoja3!$B$1:$C$6,2)</f>
        <v>0.75</v>
      </c>
      <c r="I45" s="140" t="str">
        <f>VLOOKUP(G45,[3]Hoja3!$B$2:$D$6,3)</f>
        <v>Avanzado</v>
      </c>
      <c r="J45" s="262">
        <f>AVERAGE(H45:H47)</f>
        <v>0.75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79.5" customHeight="1" thickBot="1">
      <c r="A46" s="138">
        <v>32</v>
      </c>
      <c r="B46" s="142" t="s">
        <v>110</v>
      </c>
      <c r="C46" s="190" t="s">
        <v>405</v>
      </c>
      <c r="D46" s="196" t="s">
        <v>392</v>
      </c>
      <c r="E46" s="193" t="s">
        <v>164</v>
      </c>
      <c r="F46" s="193" t="s">
        <v>393</v>
      </c>
      <c r="G46" s="143">
        <v>3</v>
      </c>
      <c r="H46" s="141">
        <f>VLOOKUP(G46,[3]Hoja3!$B$1:$C$6,2)</f>
        <v>0.75</v>
      </c>
      <c r="I46" s="140" t="str">
        <f>VLOOKUP(G46,[3]Hoja3!$B$2:$D$6,3)</f>
        <v>Avanzado</v>
      </c>
      <c r="J46" s="263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83.25" customHeight="1" thickBot="1">
      <c r="A47" s="138">
        <v>33</v>
      </c>
      <c r="B47" s="145" t="s">
        <v>112</v>
      </c>
      <c r="C47" s="190" t="s">
        <v>405</v>
      </c>
      <c r="D47" s="196" t="s">
        <v>392</v>
      </c>
      <c r="E47" s="197" t="s">
        <v>165</v>
      </c>
      <c r="F47" s="198" t="s">
        <v>166</v>
      </c>
      <c r="G47" s="140">
        <v>3</v>
      </c>
      <c r="H47" s="141">
        <f>VLOOKUP(G47,[3]Hoja3!$B$1:$C$6,2)</f>
        <v>0.75</v>
      </c>
      <c r="I47" s="140" t="str">
        <f>VLOOKUP(G47,[3]Hoja3!$B$2:$D$6,3)</f>
        <v>Avanzado</v>
      </c>
      <c r="J47" s="264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31.5" customHeight="1" thickBot="1">
      <c r="A48" s="136"/>
      <c r="B48" s="146"/>
      <c r="C48" s="147"/>
      <c r="D48" s="147"/>
      <c r="E48" s="148"/>
      <c r="F48" s="148"/>
      <c r="G48" s="136"/>
      <c r="H48" s="149" t="s">
        <v>115</v>
      </c>
      <c r="I48" s="150"/>
      <c r="J48" s="151">
        <f>(+J11+J20+J25+J38+J45)/5</f>
        <v>0.88958333333333339</v>
      </c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4.25" customHeight="1">
      <c r="A49" s="136"/>
      <c r="B49" s="152"/>
      <c r="C49" s="153"/>
      <c r="D49" s="15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49.5" customHeight="1">
      <c r="A50" s="252" t="s">
        <v>116</v>
      </c>
      <c r="B50" s="252"/>
      <c r="C50" s="252"/>
      <c r="D50" s="252"/>
      <c r="E50" s="252"/>
      <c r="F50" s="253" t="s">
        <v>117</v>
      </c>
      <c r="G50" s="253"/>
      <c r="H50" s="253"/>
      <c r="I50" s="253"/>
      <c r="J50" s="253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9" customHeight="1">
      <c r="A51" s="154"/>
      <c r="B51" s="154"/>
      <c r="C51" s="154"/>
      <c r="D51" s="154"/>
      <c r="E51" s="154"/>
      <c r="F51" s="154"/>
      <c r="G51" s="155"/>
      <c r="H51" s="154"/>
      <c r="I51" s="156"/>
      <c r="J51" s="15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49.5" customHeight="1">
      <c r="A52" s="252" t="s">
        <v>118</v>
      </c>
      <c r="B52" s="252"/>
      <c r="C52" s="252"/>
      <c r="D52" s="252"/>
      <c r="E52" s="252"/>
      <c r="F52" s="253" t="s">
        <v>117</v>
      </c>
      <c r="G52" s="253"/>
      <c r="H52" s="253"/>
      <c r="I52" s="253"/>
      <c r="J52" s="253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4.25" customHeight="1">
      <c r="A53" s="157"/>
      <c r="B53" s="154"/>
      <c r="C53" s="158"/>
      <c r="D53" s="158"/>
      <c r="E53" s="158"/>
      <c r="F53" s="158"/>
      <c r="G53" s="158"/>
      <c r="H53" s="158"/>
      <c r="I53" s="156"/>
      <c r="J53" s="15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5" hidden="1" customHeight="1">
      <c r="A54" s="157"/>
      <c r="B54" s="154"/>
      <c r="C54" s="158"/>
      <c r="D54" s="158"/>
      <c r="E54" s="158"/>
      <c r="F54" s="158"/>
      <c r="G54" s="158"/>
      <c r="H54" s="158"/>
      <c r="I54" s="156"/>
      <c r="J54" s="15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15" hidden="1" customHeight="1">
      <c r="A55" s="157"/>
      <c r="B55" s="154"/>
      <c r="C55" s="158"/>
      <c r="D55" s="158"/>
      <c r="E55" s="158"/>
      <c r="F55" s="158"/>
      <c r="G55" s="159"/>
      <c r="H55" s="159"/>
      <c r="I55" s="160"/>
      <c r="J55" s="160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ht="18" hidden="1" customHeight="1">
      <c r="A56" s="136"/>
      <c r="B56" s="152"/>
      <c r="C56" s="153"/>
      <c r="D56" s="153"/>
      <c r="E56" s="136"/>
      <c r="F56" s="136"/>
      <c r="G56" s="254" t="s">
        <v>119</v>
      </c>
      <c r="H56" s="256"/>
      <c r="I56" s="257"/>
      <c r="J56" s="257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ht="90" hidden="1" customHeight="1">
      <c r="A57" s="136"/>
      <c r="B57" s="152"/>
      <c r="C57" s="153"/>
      <c r="D57" s="153"/>
      <c r="E57" s="136"/>
      <c r="F57" s="136"/>
      <c r="G57" s="255"/>
      <c r="H57" s="161" t="s">
        <v>120</v>
      </c>
      <c r="I57" s="161" t="s">
        <v>121</v>
      </c>
      <c r="J57" s="161" t="s">
        <v>122</v>
      </c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ht="18" hidden="1" customHeight="1">
      <c r="A58" s="136"/>
      <c r="B58" s="152"/>
      <c r="C58" s="153"/>
      <c r="D58" s="153"/>
      <c r="E58" s="136"/>
      <c r="F58" s="136"/>
      <c r="G58" s="161" t="s">
        <v>123</v>
      </c>
      <c r="H58" s="162">
        <v>1</v>
      </c>
      <c r="I58" s="162">
        <v>3</v>
      </c>
      <c r="J58" s="162">
        <v>4</v>
      </c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ht="18" hidden="1" customHeight="1">
      <c r="A59" s="136"/>
      <c r="B59" s="152"/>
      <c r="C59" s="153"/>
      <c r="D59" s="153"/>
      <c r="E59" s="136"/>
      <c r="F59" s="136"/>
      <c r="G59" s="161" t="s">
        <v>124</v>
      </c>
      <c r="H59" s="163" t="s">
        <v>125</v>
      </c>
      <c r="I59" s="164" t="s">
        <v>126</v>
      </c>
      <c r="J59" s="165" t="s">
        <v>127</v>
      </c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5" hidden="1" customHeight="1">
      <c r="A60" s="136"/>
      <c r="B60" s="152"/>
      <c r="C60" s="153"/>
      <c r="D60" s="153"/>
      <c r="E60" s="136"/>
      <c r="F60" s="136"/>
      <c r="G60" s="136"/>
      <c r="H60" s="166">
        <v>0.25</v>
      </c>
      <c r="I60" s="166">
        <v>0.75</v>
      </c>
      <c r="J60" s="16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5" hidden="1" customHeight="1">
      <c r="A61" s="136"/>
      <c r="B61" s="152"/>
      <c r="C61" s="153"/>
      <c r="D61" s="153"/>
      <c r="E61" s="136"/>
      <c r="F61" s="136"/>
      <c r="G61" s="136"/>
      <c r="H61" s="136">
        <v>2.5000000000000001E-2</v>
      </c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5" hidden="1" customHeight="1">
      <c r="A62" s="136"/>
      <c r="B62" s="152"/>
      <c r="C62" s="153"/>
      <c r="D62" s="153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ht="15" hidden="1" customHeight="1">
      <c r="A63" s="136"/>
      <c r="B63" s="152"/>
      <c r="C63" s="153"/>
      <c r="D63" s="153"/>
      <c r="E63" s="136"/>
      <c r="F63" s="136"/>
      <c r="G63" s="136"/>
      <c r="H63" s="136"/>
      <c r="I63" s="136"/>
      <c r="J63" s="167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ht="15" hidden="1" customHeight="1">
      <c r="A64" s="136"/>
      <c r="B64" s="152"/>
      <c r="C64" s="153"/>
      <c r="D64" s="153"/>
      <c r="E64" s="136"/>
      <c r="F64" s="136"/>
      <c r="G64" s="136"/>
      <c r="H64" s="168"/>
      <c r="I64" s="136"/>
      <c r="J64" s="167" t="s">
        <v>128</v>
      </c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ht="18" hidden="1" customHeight="1">
      <c r="A65" s="136"/>
      <c r="B65" s="152"/>
      <c r="C65" s="153"/>
      <c r="D65" s="153"/>
      <c r="E65" s="136"/>
      <c r="F65" s="136"/>
      <c r="G65" s="136"/>
      <c r="H65" s="169"/>
      <c r="I65" s="136"/>
      <c r="J65" s="170">
        <v>0</v>
      </c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ht="15" hidden="1" customHeight="1">
      <c r="A66" s="136"/>
      <c r="B66" s="152"/>
      <c r="C66" s="153"/>
      <c r="D66" s="153"/>
      <c r="E66" s="136"/>
      <c r="F66" s="136"/>
      <c r="G66" s="136"/>
      <c r="H66" s="254" t="s">
        <v>124</v>
      </c>
      <c r="I66" s="136"/>
      <c r="J66" s="170">
        <v>1</v>
      </c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5" hidden="1" customHeight="1">
      <c r="A67" s="136"/>
      <c r="B67" s="152"/>
      <c r="C67" s="153"/>
      <c r="D67" s="153"/>
      <c r="E67" s="136"/>
      <c r="F67" s="136"/>
      <c r="G67" s="136"/>
      <c r="H67" s="258"/>
      <c r="I67" s="136"/>
      <c r="J67" s="170">
        <v>2</v>
      </c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5" hidden="1" customHeight="1">
      <c r="A68" s="136"/>
      <c r="B68" s="152"/>
      <c r="C68" s="153"/>
      <c r="D68" s="153"/>
      <c r="E68" s="136"/>
      <c r="F68" s="136"/>
      <c r="G68" s="136"/>
      <c r="H68" s="255"/>
      <c r="I68" s="136"/>
      <c r="J68" s="170">
        <v>3</v>
      </c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ht="19.5" hidden="1" customHeight="1">
      <c r="A69" s="136"/>
      <c r="B69" s="152"/>
      <c r="C69" s="153"/>
      <c r="D69" s="153"/>
      <c r="E69" s="136"/>
      <c r="F69" s="136"/>
      <c r="G69" s="136"/>
      <c r="H69" s="171" t="s">
        <v>129</v>
      </c>
      <c r="I69" s="136"/>
      <c r="J69" s="170">
        <v>4</v>
      </c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ht="19.5" hidden="1" customHeight="1">
      <c r="A70" s="136"/>
      <c r="B70" s="152"/>
      <c r="C70" s="153"/>
      <c r="D70" s="153"/>
      <c r="E70" s="136"/>
      <c r="F70" s="136"/>
      <c r="G70" s="136"/>
      <c r="H70" s="172" t="s">
        <v>130</v>
      </c>
      <c r="I70" s="136"/>
      <c r="J70" s="170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ht="19.5" hidden="1" customHeight="1">
      <c r="A71" s="136"/>
      <c r="B71" s="152"/>
      <c r="C71" s="153"/>
      <c r="D71" s="153"/>
      <c r="E71" s="136"/>
      <c r="F71" s="136"/>
      <c r="G71" s="136"/>
      <c r="H71" s="173" t="s">
        <v>131</v>
      </c>
      <c r="I71" s="136"/>
      <c r="J71" s="170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ht="15" hidden="1" customHeight="1">
      <c r="A72" s="136"/>
      <c r="B72" s="152"/>
      <c r="C72" s="153"/>
      <c r="D72" s="153"/>
      <c r="E72" s="136"/>
      <c r="F72" s="136"/>
      <c r="G72" s="136"/>
      <c r="H72" s="136"/>
      <c r="I72" s="136"/>
      <c r="J72" s="167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5" hidden="1" customHeight="1">
      <c r="A73" s="136"/>
      <c r="B73" s="152"/>
      <c r="C73" s="153"/>
      <c r="D73" s="153"/>
      <c r="E73" s="136"/>
      <c r="F73" s="136"/>
      <c r="G73" s="136"/>
      <c r="H73" s="136"/>
      <c r="I73" s="136"/>
      <c r="J73" s="167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5" hidden="1" customHeight="1">
      <c r="A74" s="136"/>
      <c r="B74" s="152"/>
      <c r="C74" s="153"/>
      <c r="D74" s="153"/>
      <c r="E74" s="136"/>
      <c r="F74" s="136"/>
      <c r="G74" s="136"/>
      <c r="H74" s="136"/>
      <c r="I74" s="136"/>
      <c r="J74" s="167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5" hidden="1" customHeight="1">
      <c r="A75" s="136"/>
      <c r="B75" s="152"/>
      <c r="C75" s="153"/>
      <c r="D75" s="153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5" hidden="1" customHeight="1">
      <c r="A76" s="136"/>
      <c r="B76" s="152"/>
      <c r="C76" s="153"/>
      <c r="D76" s="153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5" hidden="1" customHeight="1">
      <c r="A77" s="136"/>
      <c r="B77" s="152"/>
      <c r="C77" s="153"/>
      <c r="D77" s="153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ht="15" hidden="1" customHeight="1">
      <c r="A78" s="136"/>
      <c r="B78" s="152"/>
      <c r="C78" s="153"/>
      <c r="D78" s="153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ht="15" hidden="1" customHeight="1">
      <c r="A79" s="136"/>
      <c r="B79" s="152"/>
      <c r="C79" s="153"/>
      <c r="D79" s="153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ht="15" hidden="1" customHeight="1">
      <c r="A80" s="136"/>
      <c r="B80" s="152"/>
      <c r="C80" s="153"/>
      <c r="D80" s="153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ht="14.25" customHeight="1">
      <c r="A81" s="136"/>
      <c r="B81" s="152"/>
      <c r="C81" s="153"/>
      <c r="D81" s="153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ht="14.25" customHeight="1">
      <c r="A82" s="136"/>
      <c r="B82" s="152"/>
      <c r="C82" s="153"/>
      <c r="D82" s="15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ht="14.25" customHeight="1">
      <c r="A83" s="136"/>
      <c r="B83" s="152"/>
      <c r="C83" s="153"/>
      <c r="D83" s="153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ht="14.25" customHeight="1">
      <c r="A84" s="136"/>
      <c r="B84" s="152"/>
      <c r="C84" s="153"/>
      <c r="D84" s="153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ht="14.25" customHeight="1">
      <c r="A85" s="136"/>
      <c r="B85" s="152"/>
      <c r="C85" s="153"/>
      <c r="D85" s="153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ht="14.25" customHeight="1">
      <c r="A86" s="136"/>
      <c r="B86" s="152"/>
      <c r="C86" s="153"/>
      <c r="D86" s="153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ht="14.25" customHeight="1">
      <c r="A87" s="136"/>
      <c r="B87" s="152"/>
      <c r="C87" s="153"/>
      <c r="D87" s="153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ht="14.25" customHeight="1">
      <c r="A88" s="127"/>
      <c r="B88" s="129"/>
      <c r="C88" s="130"/>
      <c r="D88" s="130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pans="1:26" ht="14.25" customHeight="1">
      <c r="A89" s="127"/>
      <c r="B89" s="129"/>
      <c r="C89" s="130"/>
      <c r="D89" s="130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pans="1:26" ht="14.25" customHeight="1">
      <c r="A90" s="127"/>
      <c r="B90" s="129"/>
      <c r="C90" s="130"/>
      <c r="D90" s="130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pans="1:26" ht="14.25" customHeight="1">
      <c r="A91" s="127"/>
      <c r="B91" s="129"/>
      <c r="C91" s="130"/>
      <c r="D91" s="130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pans="1:26" ht="14.25" customHeight="1">
      <c r="A92" s="127"/>
      <c r="B92" s="129"/>
      <c r="C92" s="130"/>
      <c r="D92" s="130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1:26" ht="14.25" customHeight="1">
      <c r="A93" s="127"/>
      <c r="B93" s="129"/>
      <c r="C93" s="130"/>
      <c r="D93" s="130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pans="1:26" ht="14.25" customHeight="1">
      <c r="A94" s="127"/>
      <c r="B94" s="129"/>
      <c r="C94" s="130"/>
      <c r="D94" s="130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pans="1:26" ht="14.25" customHeight="1">
      <c r="A95" s="127"/>
      <c r="B95" s="129"/>
      <c r="C95" s="130"/>
      <c r="D95" s="130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pans="1:26" ht="14.25" customHeight="1">
      <c r="A96" s="127"/>
      <c r="B96" s="129"/>
      <c r="C96" s="130"/>
      <c r="D96" s="130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pans="1:26" ht="14.25" customHeight="1">
      <c r="A97" s="127"/>
      <c r="B97" s="129"/>
      <c r="C97" s="130"/>
      <c r="D97" s="130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spans="1:26" ht="14.25" customHeight="1">
      <c r="A98" s="127"/>
      <c r="B98" s="129"/>
      <c r="C98" s="130"/>
      <c r="D98" s="130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1:26" ht="14.25" customHeight="1">
      <c r="A99" s="127"/>
      <c r="B99" s="129"/>
      <c r="C99" s="130"/>
      <c r="D99" s="130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1:26" ht="14.25" customHeight="1">
      <c r="A100" s="127"/>
      <c r="B100" s="129"/>
      <c r="C100" s="130"/>
      <c r="D100" s="130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pans="1:26" ht="14.25" customHeight="1">
      <c r="A101" s="127"/>
      <c r="B101" s="129"/>
      <c r="C101" s="130"/>
      <c r="D101" s="130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pans="1:26" ht="14.25" customHeight="1">
      <c r="A102" s="127"/>
      <c r="B102" s="129"/>
      <c r="C102" s="130"/>
      <c r="D102" s="130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pans="1:26" ht="14.25" customHeight="1">
      <c r="A103" s="127"/>
      <c r="B103" s="129"/>
      <c r="C103" s="130"/>
      <c r="D103" s="130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pans="1:26" ht="14.25" customHeight="1">
      <c r="A104" s="127"/>
      <c r="B104" s="129"/>
      <c r="C104" s="130"/>
      <c r="D104" s="130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1:26" ht="14.25" customHeight="1">
      <c r="A105" s="127"/>
      <c r="B105" s="129"/>
      <c r="C105" s="130"/>
      <c r="D105" s="130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spans="1:26" ht="14.25" customHeight="1">
      <c r="A106" s="127"/>
      <c r="B106" s="129"/>
      <c r="C106" s="130"/>
      <c r="D106" s="130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1:26" ht="14.25" customHeight="1">
      <c r="A107" s="127"/>
      <c r="B107" s="129"/>
      <c r="C107" s="130"/>
      <c r="D107" s="130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1:26" ht="14.25" customHeight="1">
      <c r="A108" s="127"/>
      <c r="B108" s="129"/>
      <c r="C108" s="130"/>
      <c r="D108" s="130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spans="1:26" ht="14.25" customHeight="1">
      <c r="A109" s="127"/>
      <c r="B109" s="129"/>
      <c r="C109" s="130"/>
      <c r="D109" s="130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1:26" ht="14.25" customHeight="1">
      <c r="A110" s="127"/>
      <c r="B110" s="129"/>
      <c r="C110" s="130"/>
      <c r="D110" s="130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1:26" ht="14.25" customHeight="1">
      <c r="A111" s="127"/>
      <c r="B111" s="129"/>
      <c r="C111" s="130"/>
      <c r="D111" s="130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1:26" ht="14.25" customHeight="1">
      <c r="A112" s="127"/>
      <c r="B112" s="129"/>
      <c r="C112" s="130"/>
      <c r="D112" s="130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1:26" ht="14.25" customHeight="1">
      <c r="A113" s="127"/>
      <c r="B113" s="129"/>
      <c r="C113" s="130"/>
      <c r="D113" s="130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pans="1:26" ht="14.25" customHeight="1">
      <c r="A114" s="127"/>
      <c r="B114" s="129"/>
      <c r="C114" s="130"/>
      <c r="D114" s="130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pans="1:26" ht="14.25" customHeight="1">
      <c r="A115" s="127"/>
      <c r="B115" s="129"/>
      <c r="C115" s="130"/>
      <c r="D115" s="130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pans="1:26" ht="14.25" customHeight="1">
      <c r="A116" s="127"/>
      <c r="B116" s="129"/>
      <c r="C116" s="130"/>
      <c r="D116" s="130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spans="1:26" ht="14.25" customHeight="1">
      <c r="A117" s="127"/>
      <c r="B117" s="129"/>
      <c r="C117" s="130"/>
      <c r="D117" s="130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pans="1:26" ht="14.25" customHeight="1">
      <c r="A118" s="127"/>
      <c r="B118" s="129"/>
      <c r="C118" s="130"/>
      <c r="D118" s="130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pans="1:26" ht="14.25" customHeight="1">
      <c r="A119" s="127"/>
      <c r="B119" s="129"/>
      <c r="C119" s="130"/>
      <c r="D119" s="13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spans="1:26" ht="14.25" customHeight="1">
      <c r="A120" s="127"/>
      <c r="B120" s="129"/>
      <c r="C120" s="130"/>
      <c r="D120" s="130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pans="1:26" ht="14.25" customHeight="1">
      <c r="A121" s="127"/>
      <c r="B121" s="129"/>
      <c r="C121" s="130"/>
      <c r="D121" s="130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pans="1:26" ht="14.25" customHeight="1">
      <c r="A122" s="127"/>
      <c r="B122" s="129"/>
      <c r="C122" s="130"/>
      <c r="D122" s="130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pans="1:26" ht="14.25" customHeight="1">
      <c r="A123" s="127"/>
      <c r="B123" s="129"/>
      <c r="C123" s="130"/>
      <c r="D123" s="130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pans="1:26" ht="14.25" customHeight="1">
      <c r="A124" s="127"/>
      <c r="B124" s="129"/>
      <c r="C124" s="130"/>
      <c r="D124" s="130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pans="1:26" ht="14.25" customHeight="1">
      <c r="A125" s="127"/>
      <c r="B125" s="129"/>
      <c r="C125" s="130"/>
      <c r="D125" s="130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spans="1:26" ht="14.25" customHeight="1">
      <c r="A126" s="127"/>
      <c r="B126" s="129"/>
      <c r="C126" s="130"/>
      <c r="D126" s="130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spans="1:26" ht="14.25" customHeight="1">
      <c r="A127" s="127"/>
      <c r="B127" s="129"/>
      <c r="C127" s="130"/>
      <c r="D127" s="130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1:26" ht="14.25" customHeight="1">
      <c r="A128" s="127"/>
      <c r="B128" s="129"/>
      <c r="C128" s="130"/>
      <c r="D128" s="130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1:26" ht="14.25" customHeight="1">
      <c r="A129" s="127"/>
      <c r="B129" s="129"/>
      <c r="C129" s="130"/>
      <c r="D129" s="130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1:26" ht="14.25" customHeight="1">
      <c r="A130" s="127"/>
      <c r="B130" s="129"/>
      <c r="C130" s="130"/>
      <c r="D130" s="130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pans="1:26" ht="14.25" customHeight="1">
      <c r="A131" s="127"/>
      <c r="B131" s="129"/>
      <c r="C131" s="130"/>
      <c r="D131" s="130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pans="1:26" ht="14.25" customHeight="1">
      <c r="A132" s="127"/>
      <c r="B132" s="129"/>
      <c r="C132" s="130"/>
      <c r="D132" s="130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pans="1:26" ht="14.25" customHeight="1">
      <c r="A133" s="127"/>
      <c r="B133" s="129"/>
      <c r="C133" s="130"/>
      <c r="D133" s="130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spans="1:26" ht="14.25" customHeight="1">
      <c r="A134" s="127"/>
      <c r="B134" s="129"/>
      <c r="C134" s="130"/>
      <c r="D134" s="130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spans="1:26" ht="14.25" customHeight="1">
      <c r="A135" s="127"/>
      <c r="B135" s="129"/>
      <c r="C135" s="130"/>
      <c r="D135" s="130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spans="1:26" ht="14.25" customHeight="1">
      <c r="A136" s="127"/>
      <c r="B136" s="129"/>
      <c r="C136" s="130"/>
      <c r="D136" s="130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spans="1:26" ht="14.25" customHeight="1">
      <c r="A137" s="127"/>
      <c r="B137" s="129"/>
      <c r="C137" s="130"/>
      <c r="D137" s="130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spans="1:26" ht="14.25" customHeight="1">
      <c r="A138" s="127"/>
      <c r="B138" s="129"/>
      <c r="C138" s="130"/>
      <c r="D138" s="130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spans="1:26" ht="14.25" customHeight="1">
      <c r="A139" s="127"/>
      <c r="B139" s="129"/>
      <c r="C139" s="130"/>
      <c r="D139" s="130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spans="1:26" ht="14.25" customHeight="1">
      <c r="A140" s="127"/>
      <c r="B140" s="129"/>
      <c r="C140" s="130"/>
      <c r="D140" s="130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spans="1:26" ht="14.25" customHeight="1">
      <c r="A141" s="127"/>
      <c r="B141" s="129"/>
      <c r="C141" s="130"/>
      <c r="D141" s="130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pans="1:26" ht="14.25" customHeight="1">
      <c r="A142" s="127"/>
      <c r="B142" s="129"/>
      <c r="C142" s="130"/>
      <c r="D142" s="130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spans="1:26" ht="14.25" customHeight="1">
      <c r="A143" s="127"/>
      <c r="B143" s="129"/>
      <c r="C143" s="130"/>
      <c r="D143" s="130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spans="1:26" ht="14.25" customHeight="1">
      <c r="A144" s="127"/>
      <c r="B144" s="129"/>
      <c r="C144" s="130"/>
      <c r="D144" s="130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spans="1:26" ht="14.25" customHeight="1">
      <c r="A145" s="127"/>
      <c r="B145" s="129"/>
      <c r="C145" s="130"/>
      <c r="D145" s="130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spans="1:26" ht="14.25" customHeight="1">
      <c r="A146" s="127"/>
      <c r="B146" s="129"/>
      <c r="C146" s="130"/>
      <c r="D146" s="130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pans="1:26" ht="14.25" customHeight="1">
      <c r="A147" s="127"/>
      <c r="B147" s="129"/>
      <c r="C147" s="130"/>
      <c r="D147" s="130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spans="1:26" ht="14.25" customHeight="1">
      <c r="A148" s="127"/>
      <c r="B148" s="129"/>
      <c r="C148" s="130"/>
      <c r="D148" s="130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pans="1:26" ht="14.25" customHeight="1">
      <c r="A149" s="127"/>
      <c r="B149" s="129"/>
      <c r="C149" s="130"/>
      <c r="D149" s="130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spans="1:26" ht="14.25" customHeight="1">
      <c r="A150" s="127"/>
      <c r="B150" s="129"/>
      <c r="C150" s="130"/>
      <c r="D150" s="13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spans="1:26" ht="14.25" customHeight="1">
      <c r="A151" s="127"/>
      <c r="B151" s="129"/>
      <c r="C151" s="130"/>
      <c r="D151" s="130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spans="1:26" ht="14.25" customHeight="1">
      <c r="A152" s="127"/>
      <c r="B152" s="129"/>
      <c r="C152" s="130"/>
      <c r="D152" s="130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spans="1:26" ht="14.25" customHeight="1">
      <c r="A153" s="127"/>
      <c r="B153" s="129"/>
      <c r="C153" s="130"/>
      <c r="D153" s="130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pans="1:26" ht="14.25" customHeight="1">
      <c r="A154" s="127"/>
      <c r="B154" s="129"/>
      <c r="C154" s="130"/>
      <c r="D154" s="130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spans="1:26" ht="14.25" customHeight="1">
      <c r="A155" s="127"/>
      <c r="B155" s="129"/>
      <c r="C155" s="130"/>
      <c r="D155" s="130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spans="1:26" ht="14.25" customHeight="1">
      <c r="A156" s="127"/>
      <c r="B156" s="129"/>
      <c r="C156" s="130"/>
      <c r="D156" s="130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spans="1:26" ht="14.25" customHeight="1">
      <c r="A157" s="127"/>
      <c r="B157" s="129"/>
      <c r="C157" s="130"/>
      <c r="D157" s="130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spans="1:26" ht="14.25" customHeight="1">
      <c r="A158" s="127"/>
      <c r="B158" s="129"/>
      <c r="C158" s="130"/>
      <c r="D158" s="130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spans="1:26" ht="14.25" customHeight="1">
      <c r="A159" s="127"/>
      <c r="B159" s="129"/>
      <c r="C159" s="130"/>
      <c r="D159" s="130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spans="1:26" ht="14.25" customHeight="1">
      <c r="A160" s="127"/>
      <c r="B160" s="129"/>
      <c r="C160" s="130"/>
      <c r="D160" s="130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spans="1:26" ht="14.25" customHeight="1">
      <c r="A161" s="127"/>
      <c r="B161" s="129"/>
      <c r="C161" s="130"/>
      <c r="D161" s="130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spans="1:26" ht="14.25" customHeight="1">
      <c r="A162" s="127"/>
      <c r="B162" s="129"/>
      <c r="C162" s="130"/>
      <c r="D162" s="130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1:26" ht="14.25" customHeight="1">
      <c r="A163" s="127"/>
      <c r="B163" s="129"/>
      <c r="C163" s="130"/>
      <c r="D163" s="130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1:26" ht="14.25" customHeight="1">
      <c r="A164" s="127"/>
      <c r="B164" s="129"/>
      <c r="C164" s="130"/>
      <c r="D164" s="130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pans="1:26" ht="14.25" customHeight="1">
      <c r="A165" s="127"/>
      <c r="B165" s="129"/>
      <c r="C165" s="130"/>
      <c r="D165" s="130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pans="1:26" ht="14.25" customHeight="1">
      <c r="A166" s="127"/>
      <c r="B166" s="129"/>
      <c r="C166" s="130"/>
      <c r="D166" s="130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pans="1:26" ht="14.25" customHeight="1">
      <c r="A167" s="127"/>
      <c r="B167" s="129"/>
      <c r="C167" s="130"/>
      <c r="D167" s="130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spans="1:26" ht="14.25" customHeight="1">
      <c r="A168" s="127"/>
      <c r="B168" s="129"/>
      <c r="C168" s="130"/>
      <c r="D168" s="130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spans="1:26" ht="14.25" customHeight="1">
      <c r="A169" s="127"/>
      <c r="B169" s="129"/>
      <c r="C169" s="130"/>
      <c r="D169" s="130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spans="1:26" ht="14.25" customHeight="1">
      <c r="A170" s="127"/>
      <c r="B170" s="129"/>
      <c r="C170" s="130"/>
      <c r="D170" s="130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spans="1:26" ht="14.25" customHeight="1">
      <c r="A171" s="127"/>
      <c r="B171" s="129"/>
      <c r="C171" s="130"/>
      <c r="D171" s="130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pans="1:26" ht="14.25" customHeight="1">
      <c r="A172" s="127"/>
      <c r="B172" s="129"/>
      <c r="C172" s="130"/>
      <c r="D172" s="130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pans="1:26" ht="14.25" customHeight="1">
      <c r="A173" s="127"/>
      <c r="B173" s="129"/>
      <c r="C173" s="130"/>
      <c r="D173" s="130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spans="1:26" ht="14.25" customHeight="1">
      <c r="A174" s="127"/>
      <c r="B174" s="129"/>
      <c r="C174" s="130"/>
      <c r="D174" s="130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spans="1:26" ht="14.25" customHeight="1">
      <c r="A175" s="127"/>
      <c r="B175" s="129"/>
      <c r="C175" s="130"/>
      <c r="D175" s="130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spans="1:26" ht="14.25" customHeight="1">
      <c r="A176" s="127"/>
      <c r="B176" s="129"/>
      <c r="C176" s="130"/>
      <c r="D176" s="130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spans="1:26" ht="14.25" customHeight="1">
      <c r="A177" s="127"/>
      <c r="B177" s="129"/>
      <c r="C177" s="130"/>
      <c r="D177" s="130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spans="1:26" ht="14.25" customHeight="1">
      <c r="A178" s="127"/>
      <c r="B178" s="129"/>
      <c r="C178" s="130"/>
      <c r="D178" s="130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spans="1:26" ht="14.25" customHeight="1">
      <c r="A179" s="127"/>
      <c r="B179" s="129"/>
      <c r="C179" s="130"/>
      <c r="D179" s="130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spans="1:26" ht="14.25" customHeight="1">
      <c r="A180" s="127"/>
      <c r="B180" s="129"/>
      <c r="C180" s="130"/>
      <c r="D180" s="130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spans="1:26" ht="14.25" customHeight="1">
      <c r="A181" s="127"/>
      <c r="B181" s="129"/>
      <c r="C181" s="130"/>
      <c r="D181" s="130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spans="1:26" ht="14.25" customHeight="1">
      <c r="A182" s="127"/>
      <c r="B182" s="129"/>
      <c r="C182" s="130"/>
      <c r="D182" s="130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spans="1:26" ht="14.25" customHeight="1">
      <c r="A183" s="127"/>
      <c r="B183" s="129"/>
      <c r="C183" s="130"/>
      <c r="D183" s="130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spans="1:26" ht="14.25" customHeight="1">
      <c r="A184" s="127"/>
      <c r="B184" s="129"/>
      <c r="C184" s="130"/>
      <c r="D184" s="130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spans="1:26" ht="14.25" customHeight="1">
      <c r="A185" s="127"/>
      <c r="B185" s="129"/>
      <c r="C185" s="130"/>
      <c r="D185" s="130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pans="1:26" ht="14.25" customHeight="1">
      <c r="A186" s="127"/>
      <c r="B186" s="129"/>
      <c r="C186" s="130"/>
      <c r="D186" s="130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spans="1:26" ht="14.25" customHeight="1">
      <c r="A187" s="127"/>
      <c r="B187" s="129"/>
      <c r="C187" s="130"/>
      <c r="D187" s="130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spans="1:26" ht="14.25" customHeight="1">
      <c r="A188" s="127"/>
      <c r="B188" s="129"/>
      <c r="C188" s="130"/>
      <c r="D188" s="130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spans="1:26" ht="14.25" customHeight="1">
      <c r="A189" s="127"/>
      <c r="B189" s="129"/>
      <c r="C189" s="130"/>
      <c r="D189" s="130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spans="1:26" ht="14.25" customHeight="1">
      <c r="A190" s="127"/>
      <c r="B190" s="129"/>
      <c r="C190" s="130"/>
      <c r="D190" s="130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pans="1:26" ht="14.25" customHeight="1">
      <c r="A191" s="127"/>
      <c r="B191" s="129"/>
      <c r="C191" s="130"/>
      <c r="D191" s="130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pans="1:26" ht="14.25" customHeight="1">
      <c r="A192" s="127"/>
      <c r="B192" s="129"/>
      <c r="C192" s="130"/>
      <c r="D192" s="130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spans="1:26" ht="14.25" customHeight="1">
      <c r="A193" s="127"/>
      <c r="B193" s="129"/>
      <c r="C193" s="130"/>
      <c r="D193" s="130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spans="1:26" ht="14.25" customHeight="1">
      <c r="A194" s="127"/>
      <c r="B194" s="129"/>
      <c r="C194" s="130"/>
      <c r="D194" s="130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spans="1:26" ht="14.25" customHeight="1">
      <c r="A195" s="127"/>
      <c r="B195" s="129"/>
      <c r="C195" s="130"/>
      <c r="D195" s="130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pans="1:26" ht="14.25" customHeight="1">
      <c r="A196" s="127"/>
      <c r="B196" s="129"/>
      <c r="C196" s="130"/>
      <c r="D196" s="130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pans="1:26" ht="14.25" customHeight="1">
      <c r="A197" s="127"/>
      <c r="B197" s="129"/>
      <c r="C197" s="130"/>
      <c r="D197" s="130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pans="1:26" ht="14.25" customHeight="1">
      <c r="A198" s="127"/>
      <c r="B198" s="129"/>
      <c r="C198" s="130"/>
      <c r="D198" s="130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pans="1:26" ht="14.25" customHeight="1">
      <c r="A199" s="127"/>
      <c r="B199" s="129"/>
      <c r="C199" s="130"/>
      <c r="D199" s="130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spans="1:26" ht="14.25" customHeight="1">
      <c r="A200" s="127"/>
      <c r="B200" s="129"/>
      <c r="C200" s="130"/>
      <c r="D200" s="130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spans="1:26" ht="14.25" customHeight="1">
      <c r="A201" s="127"/>
      <c r="B201" s="129"/>
      <c r="C201" s="130"/>
      <c r="D201" s="130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spans="1:26" ht="14.25" customHeight="1">
      <c r="A202" s="127"/>
      <c r="B202" s="129"/>
      <c r="C202" s="130"/>
      <c r="D202" s="130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pans="1:26" ht="14.25" customHeight="1">
      <c r="A203" s="127"/>
      <c r="B203" s="129"/>
      <c r="C203" s="130"/>
      <c r="D203" s="130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pans="1:26" ht="14.25" customHeight="1">
      <c r="A204" s="127"/>
      <c r="B204" s="129"/>
      <c r="C204" s="130"/>
      <c r="D204" s="130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pans="1:26" ht="14.25" customHeight="1">
      <c r="A205" s="127"/>
      <c r="B205" s="129"/>
      <c r="C205" s="130"/>
      <c r="D205" s="130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spans="1:26" ht="14.25" customHeight="1">
      <c r="A206" s="127"/>
      <c r="B206" s="129"/>
      <c r="C206" s="130"/>
      <c r="D206" s="130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spans="1:26" ht="14.25" customHeight="1">
      <c r="A207" s="127"/>
      <c r="B207" s="129"/>
      <c r="C207" s="130"/>
      <c r="D207" s="130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spans="1:26" ht="14.25" customHeight="1">
      <c r="A208" s="127"/>
      <c r="B208" s="129"/>
      <c r="C208" s="130"/>
      <c r="D208" s="130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pans="1:26" ht="14.25" customHeight="1">
      <c r="A209" s="127"/>
      <c r="B209" s="129"/>
      <c r="C209" s="130"/>
      <c r="D209" s="130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spans="1:26" ht="14.25" customHeight="1">
      <c r="A210" s="127"/>
      <c r="B210" s="129"/>
      <c r="C210" s="130"/>
      <c r="D210" s="130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spans="1:26" ht="14.25" customHeight="1">
      <c r="A211" s="127"/>
      <c r="B211" s="129"/>
      <c r="C211" s="130"/>
      <c r="D211" s="130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spans="1:26" ht="14.25" customHeight="1">
      <c r="A212" s="127"/>
      <c r="B212" s="129"/>
      <c r="C212" s="130"/>
      <c r="D212" s="130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spans="1:26" ht="14.25" customHeight="1">
      <c r="A213" s="127"/>
      <c r="B213" s="129"/>
      <c r="C213" s="130"/>
      <c r="D213" s="130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spans="1:26" ht="14.25" customHeight="1">
      <c r="A214" s="127"/>
      <c r="B214" s="129"/>
      <c r="C214" s="130"/>
      <c r="D214" s="130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spans="1:26" ht="14.25" customHeight="1">
      <c r="A215" s="127"/>
      <c r="B215" s="129"/>
      <c r="C215" s="130"/>
      <c r="D215" s="130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spans="1:26" ht="14.25" customHeight="1">
      <c r="A216" s="127"/>
      <c r="B216" s="129"/>
      <c r="C216" s="130"/>
      <c r="D216" s="130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spans="1:26" ht="14.25" customHeight="1">
      <c r="A217" s="127"/>
      <c r="B217" s="129"/>
      <c r="C217" s="130"/>
      <c r="D217" s="130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spans="1:26" ht="14.25" customHeight="1">
      <c r="A218" s="127"/>
      <c r="B218" s="129"/>
      <c r="C218" s="130"/>
      <c r="D218" s="130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spans="1:26" ht="14.25" customHeight="1">
      <c r="A219" s="127"/>
      <c r="B219" s="129"/>
      <c r="C219" s="130"/>
      <c r="D219" s="130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spans="1:26" ht="14.25" customHeight="1">
      <c r="A220" s="127"/>
      <c r="B220" s="129"/>
      <c r="C220" s="130"/>
      <c r="D220" s="130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spans="1:26" ht="14.25" customHeight="1">
      <c r="A221" s="127"/>
      <c r="B221" s="129"/>
      <c r="C221" s="130"/>
      <c r="D221" s="130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spans="1:26" ht="14.25" customHeight="1">
      <c r="A222" s="127"/>
      <c r="B222" s="129"/>
      <c r="C222" s="130"/>
      <c r="D222" s="130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spans="1:26" ht="14.25" customHeight="1">
      <c r="A223" s="127"/>
      <c r="B223" s="129"/>
      <c r="C223" s="130"/>
      <c r="D223" s="130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spans="1:26" ht="14.25" customHeight="1">
      <c r="A224" s="127"/>
      <c r="B224" s="129"/>
      <c r="C224" s="130"/>
      <c r="D224" s="130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spans="1:26" ht="14.25" customHeight="1">
      <c r="A225" s="127"/>
      <c r="B225" s="129"/>
      <c r="C225" s="130"/>
      <c r="D225" s="130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spans="1:26" ht="14.25" customHeight="1">
      <c r="A226" s="127"/>
      <c r="B226" s="129"/>
      <c r="C226" s="130"/>
      <c r="D226" s="130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spans="1:26" ht="14.25" customHeight="1">
      <c r="A227" s="127"/>
      <c r="B227" s="129"/>
      <c r="C227" s="130"/>
      <c r="D227" s="130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spans="1:26" ht="14.25" customHeight="1">
      <c r="A228" s="127"/>
      <c r="B228" s="129"/>
      <c r="C228" s="130"/>
      <c r="D228" s="130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pans="1:26" ht="14.25" customHeight="1">
      <c r="A229" s="127"/>
      <c r="B229" s="129"/>
      <c r="C229" s="130"/>
      <c r="D229" s="130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spans="1:26" ht="14.25" customHeight="1">
      <c r="A230" s="127"/>
      <c r="B230" s="129"/>
      <c r="C230" s="130"/>
      <c r="D230" s="130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spans="1:26" ht="14.25" customHeight="1">
      <c r="A231" s="127"/>
      <c r="B231" s="129"/>
      <c r="C231" s="130"/>
      <c r="D231" s="130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spans="1:26" ht="14.25" customHeight="1">
      <c r="A232" s="127"/>
      <c r="B232" s="129"/>
      <c r="C232" s="130"/>
      <c r="D232" s="130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spans="1:26" ht="14.25" customHeight="1">
      <c r="A233" s="127"/>
      <c r="B233" s="129"/>
      <c r="C233" s="130"/>
      <c r="D233" s="130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spans="1:26" ht="14.25" customHeight="1">
      <c r="A234" s="127"/>
      <c r="B234" s="129"/>
      <c r="C234" s="130"/>
      <c r="D234" s="130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spans="1:26" ht="14.25" customHeight="1">
      <c r="A235" s="127"/>
      <c r="B235" s="129"/>
      <c r="C235" s="130"/>
      <c r="D235" s="130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spans="1:26" ht="14.25" customHeight="1">
      <c r="A236" s="127"/>
      <c r="B236" s="129"/>
      <c r="C236" s="130"/>
      <c r="D236" s="130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spans="1:26" ht="14.25" customHeight="1">
      <c r="A237" s="127"/>
      <c r="B237" s="129"/>
      <c r="C237" s="130"/>
      <c r="D237" s="130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spans="1:26" ht="14.25" customHeight="1">
      <c r="A238" s="127"/>
      <c r="B238" s="129"/>
      <c r="C238" s="130"/>
      <c r="D238" s="130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spans="1:26" ht="14.25" customHeight="1">
      <c r="A239" s="127"/>
      <c r="B239" s="129"/>
      <c r="C239" s="130"/>
      <c r="D239" s="130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spans="1:26" ht="14.25" customHeight="1">
      <c r="A240" s="127"/>
      <c r="B240" s="129"/>
      <c r="C240" s="130"/>
      <c r="D240" s="130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spans="1:26" ht="14.25" customHeight="1">
      <c r="A241" s="127"/>
      <c r="B241" s="129"/>
      <c r="C241" s="130"/>
      <c r="D241" s="130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spans="1:26" ht="14.25" customHeight="1">
      <c r="A242" s="127"/>
      <c r="B242" s="129"/>
      <c r="C242" s="130"/>
      <c r="D242" s="130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spans="1:26" ht="14.25" customHeight="1">
      <c r="A243" s="127"/>
      <c r="B243" s="129"/>
      <c r="C243" s="130"/>
      <c r="D243" s="130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spans="1:26" ht="14.25" customHeight="1">
      <c r="A244" s="127"/>
      <c r="B244" s="129"/>
      <c r="C244" s="130"/>
      <c r="D244" s="130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spans="1:26" ht="14.25" customHeight="1">
      <c r="A245" s="127"/>
      <c r="B245" s="129"/>
      <c r="C245" s="130"/>
      <c r="D245" s="130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spans="1:26" ht="14.25" customHeight="1">
      <c r="A246" s="127"/>
      <c r="B246" s="129"/>
      <c r="C246" s="130"/>
      <c r="D246" s="130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spans="1:26" ht="14.25" customHeight="1">
      <c r="A247" s="127"/>
      <c r="B247" s="129"/>
      <c r="C247" s="130"/>
      <c r="D247" s="130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spans="1:26" ht="14.25" customHeight="1">
      <c r="A248" s="127"/>
      <c r="B248" s="129"/>
      <c r="C248" s="130"/>
      <c r="D248" s="130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spans="1:26" ht="14.25" customHeight="1">
      <c r="A249" s="127"/>
      <c r="B249" s="129"/>
      <c r="C249" s="130"/>
      <c r="D249" s="130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spans="1:26" ht="14.25" customHeight="1">
      <c r="A250" s="127"/>
      <c r="B250" s="129"/>
      <c r="C250" s="130"/>
      <c r="D250" s="130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spans="1:26" ht="14.25" customHeight="1">
      <c r="A251" s="127"/>
      <c r="B251" s="129"/>
      <c r="C251" s="130"/>
      <c r="D251" s="130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spans="1:26" ht="14.25" customHeight="1">
      <c r="A252" s="127"/>
      <c r="B252" s="129"/>
      <c r="C252" s="130"/>
      <c r="D252" s="130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spans="1:26" ht="14.25" customHeight="1">
      <c r="A253" s="127"/>
      <c r="B253" s="129"/>
      <c r="C253" s="130"/>
      <c r="D253" s="130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spans="1:26" ht="14.25" customHeight="1">
      <c r="A254" s="127"/>
      <c r="B254" s="129"/>
      <c r="C254" s="130"/>
      <c r="D254" s="130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spans="1:26" ht="14.25" customHeight="1">
      <c r="A255" s="127"/>
      <c r="B255" s="129"/>
      <c r="C255" s="130"/>
      <c r="D255" s="130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spans="1:26" ht="14.25" customHeight="1">
      <c r="A256" s="127"/>
      <c r="B256" s="129"/>
      <c r="C256" s="130"/>
      <c r="D256" s="130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spans="1:26" ht="14.25" customHeight="1">
      <c r="A257" s="127"/>
      <c r="B257" s="129"/>
      <c r="C257" s="130"/>
      <c r="D257" s="130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spans="1:26" ht="14.25" customHeight="1">
      <c r="A258" s="127"/>
      <c r="B258" s="129"/>
      <c r="C258" s="130"/>
      <c r="D258" s="130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spans="1:26" ht="14.25" customHeight="1">
      <c r="A259" s="127"/>
      <c r="B259" s="129"/>
      <c r="C259" s="130"/>
      <c r="D259" s="130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spans="1:26" ht="14.25" customHeight="1">
      <c r="A260" s="127"/>
      <c r="B260" s="129"/>
      <c r="C260" s="130"/>
      <c r="D260" s="130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spans="1:26" ht="14.25" customHeight="1">
      <c r="A261" s="127"/>
      <c r="B261" s="129"/>
      <c r="C261" s="130"/>
      <c r="D261" s="130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spans="1:26" ht="14.25" customHeight="1">
      <c r="A262" s="127"/>
      <c r="B262" s="129"/>
      <c r="C262" s="130"/>
      <c r="D262" s="130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spans="1:26" ht="14.25" customHeight="1">
      <c r="A263" s="127"/>
      <c r="B263" s="129"/>
      <c r="C263" s="130"/>
      <c r="D263" s="130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spans="1:26" ht="14.25" customHeight="1">
      <c r="A264" s="127"/>
      <c r="B264" s="129"/>
      <c r="C264" s="130"/>
      <c r="D264" s="130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spans="1:26" ht="14.25" customHeight="1">
      <c r="A265" s="127"/>
      <c r="B265" s="129"/>
      <c r="C265" s="130"/>
      <c r="D265" s="130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spans="1:26" ht="14.25" customHeight="1">
      <c r="A266" s="127"/>
      <c r="B266" s="129"/>
      <c r="C266" s="130"/>
      <c r="D266" s="130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spans="1:26" ht="14.25" customHeight="1">
      <c r="A267" s="127"/>
      <c r="B267" s="129"/>
      <c r="C267" s="130"/>
      <c r="D267" s="130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spans="1:26" ht="14.25" customHeight="1">
      <c r="A268" s="127"/>
      <c r="B268" s="129"/>
      <c r="C268" s="130"/>
      <c r="D268" s="130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spans="1:26" ht="14.25" customHeight="1">
      <c r="A269" s="127"/>
      <c r="B269" s="129"/>
      <c r="C269" s="130"/>
      <c r="D269" s="130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spans="1:26" ht="14.25" customHeight="1">
      <c r="A270" s="127"/>
      <c r="B270" s="129"/>
      <c r="C270" s="130"/>
      <c r="D270" s="130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spans="1:26" ht="14.25" customHeight="1">
      <c r="A271" s="127"/>
      <c r="B271" s="129"/>
      <c r="C271" s="130"/>
      <c r="D271" s="130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spans="1:26" ht="14.25" customHeight="1">
      <c r="A272" s="127"/>
      <c r="B272" s="129"/>
      <c r="C272" s="130"/>
      <c r="D272" s="130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spans="1:26" ht="14.25" customHeight="1">
      <c r="A273" s="127"/>
      <c r="B273" s="129"/>
      <c r="C273" s="130"/>
      <c r="D273" s="130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spans="1:26" ht="14.25" customHeight="1">
      <c r="A274" s="127"/>
      <c r="B274" s="129"/>
      <c r="C274" s="130"/>
      <c r="D274" s="130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spans="1:26" ht="14.25" customHeight="1">
      <c r="A275" s="127"/>
      <c r="B275" s="129"/>
      <c r="C275" s="130"/>
      <c r="D275" s="130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spans="1:26" ht="14.25" customHeight="1">
      <c r="A276" s="127"/>
      <c r="B276" s="129"/>
      <c r="C276" s="130"/>
      <c r="D276" s="130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spans="1:26" ht="14.25" customHeight="1">
      <c r="A277" s="127"/>
      <c r="B277" s="129"/>
      <c r="C277" s="130"/>
      <c r="D277" s="130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spans="1:26" ht="14.25" customHeight="1">
      <c r="A278" s="127"/>
      <c r="B278" s="129"/>
      <c r="C278" s="130"/>
      <c r="D278" s="130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spans="1:26" ht="14.25" customHeight="1">
      <c r="A279" s="127"/>
      <c r="B279" s="129"/>
      <c r="C279" s="130"/>
      <c r="D279" s="130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spans="1:26" ht="14.25" customHeight="1">
      <c r="A280" s="127"/>
      <c r="B280" s="129"/>
      <c r="C280" s="130"/>
      <c r="D280" s="130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spans="1:26" ht="14.25" customHeight="1">
      <c r="A281" s="127"/>
      <c r="B281" s="129"/>
      <c r="C281" s="130"/>
      <c r="D281" s="130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spans="1:26" ht="14.25" customHeight="1">
      <c r="A282" s="127"/>
      <c r="B282" s="129"/>
      <c r="C282" s="130"/>
      <c r="D282" s="130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spans="1:26" ht="14.25" customHeight="1">
      <c r="A283" s="127"/>
      <c r="B283" s="129"/>
      <c r="C283" s="130"/>
      <c r="D283" s="130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spans="1:26" ht="14.25" customHeight="1">
      <c r="A284" s="127"/>
      <c r="B284" s="129"/>
      <c r="C284" s="130"/>
      <c r="D284" s="130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spans="1:26" ht="14.25" customHeight="1">
      <c r="A285" s="127"/>
      <c r="B285" s="129"/>
      <c r="C285" s="130"/>
      <c r="D285" s="130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spans="1:26" ht="14.25" customHeight="1">
      <c r="A286" s="127"/>
      <c r="B286" s="129"/>
      <c r="C286" s="130"/>
      <c r="D286" s="130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spans="1:26" ht="14.25" customHeight="1">
      <c r="A287" s="127"/>
      <c r="B287" s="129"/>
      <c r="C287" s="130"/>
      <c r="D287" s="130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spans="1:26" ht="14.25" customHeight="1">
      <c r="A288" s="127"/>
      <c r="B288" s="129"/>
      <c r="C288" s="130"/>
      <c r="D288" s="130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spans="1:26" ht="14.25" customHeight="1">
      <c r="A289" s="127"/>
      <c r="B289" s="129"/>
      <c r="C289" s="130"/>
      <c r="D289" s="130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spans="1:26" ht="14.25" customHeight="1">
      <c r="A290" s="127"/>
      <c r="B290" s="129"/>
      <c r="C290" s="130"/>
      <c r="D290" s="130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spans="1:26" ht="14.25" customHeight="1">
      <c r="A291" s="127"/>
      <c r="B291" s="129"/>
      <c r="C291" s="130"/>
      <c r="D291" s="130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spans="1:26" ht="14.25" customHeight="1">
      <c r="A292" s="127"/>
      <c r="B292" s="129"/>
      <c r="C292" s="130"/>
      <c r="D292" s="130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spans="1:26" ht="14.25" customHeight="1">
      <c r="A293" s="127"/>
      <c r="B293" s="129"/>
      <c r="C293" s="130"/>
      <c r="D293" s="130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spans="1:26" ht="14.25" customHeight="1">
      <c r="A294" s="127"/>
      <c r="B294" s="129"/>
      <c r="C294" s="130"/>
      <c r="D294" s="130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spans="1:26" ht="14.25" customHeight="1">
      <c r="A295" s="127"/>
      <c r="B295" s="129"/>
      <c r="C295" s="130"/>
      <c r="D295" s="130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spans="1:26" ht="14.25" customHeight="1">
      <c r="A296" s="127"/>
      <c r="B296" s="129"/>
      <c r="C296" s="130"/>
      <c r="D296" s="130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spans="1:26" ht="14.25" customHeight="1">
      <c r="A297" s="127"/>
      <c r="B297" s="129"/>
      <c r="C297" s="130"/>
      <c r="D297" s="130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spans="1:26" ht="14.25" customHeight="1">
      <c r="A298" s="127"/>
      <c r="B298" s="129"/>
      <c r="C298" s="130"/>
      <c r="D298" s="130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spans="1:26" ht="14.25" customHeight="1">
      <c r="A299" s="127"/>
      <c r="B299" s="129"/>
      <c r="C299" s="130"/>
      <c r="D299" s="130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spans="1:26" ht="14.25" customHeight="1">
      <c r="A300" s="127"/>
      <c r="B300" s="129"/>
      <c r="C300" s="130"/>
      <c r="D300" s="130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spans="1:26" ht="14.25" customHeight="1">
      <c r="A301" s="127"/>
      <c r="B301" s="129"/>
      <c r="C301" s="130"/>
      <c r="D301" s="130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spans="1:26" ht="14.25" customHeight="1">
      <c r="A302" s="127"/>
      <c r="B302" s="129"/>
      <c r="C302" s="130"/>
      <c r="D302" s="130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spans="1:26" ht="14.25" customHeight="1">
      <c r="A303" s="127"/>
      <c r="B303" s="129"/>
      <c r="C303" s="130"/>
      <c r="D303" s="130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spans="1:26" ht="14.25" customHeight="1">
      <c r="A304" s="127"/>
      <c r="B304" s="129"/>
      <c r="C304" s="130"/>
      <c r="D304" s="130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spans="1:26" ht="14.25" customHeight="1">
      <c r="A305" s="127"/>
      <c r="B305" s="129"/>
      <c r="C305" s="130"/>
      <c r="D305" s="130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spans="1:26" ht="14.25" customHeight="1">
      <c r="A306" s="127"/>
      <c r="B306" s="129"/>
      <c r="C306" s="130"/>
      <c r="D306" s="130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spans="1:26" ht="14.25" customHeight="1">
      <c r="A307" s="127"/>
      <c r="B307" s="129"/>
      <c r="C307" s="130"/>
      <c r="D307" s="130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spans="1:26" ht="14.25" customHeight="1">
      <c r="A308" s="127"/>
      <c r="B308" s="129"/>
      <c r="C308" s="130"/>
      <c r="D308" s="130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spans="1:26" ht="14.25" customHeight="1">
      <c r="A309" s="127"/>
      <c r="B309" s="129"/>
      <c r="C309" s="130"/>
      <c r="D309" s="130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spans="1:26" ht="14.25" customHeight="1">
      <c r="A310" s="127"/>
      <c r="B310" s="129"/>
      <c r="C310" s="130"/>
      <c r="D310" s="130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spans="1:26" ht="14.25" customHeight="1">
      <c r="A311" s="127"/>
      <c r="B311" s="129"/>
      <c r="C311" s="130"/>
      <c r="D311" s="130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spans="1:26" ht="14.25" customHeight="1">
      <c r="A312" s="127"/>
      <c r="B312" s="129"/>
      <c r="C312" s="130"/>
      <c r="D312" s="130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spans="1:26" ht="14.25" customHeight="1">
      <c r="A313" s="127"/>
      <c r="B313" s="129"/>
      <c r="C313" s="130"/>
      <c r="D313" s="130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spans="1:26" ht="14.25" customHeight="1">
      <c r="A314" s="127"/>
      <c r="B314" s="129"/>
      <c r="C314" s="130"/>
      <c r="D314" s="130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spans="1:26" ht="14.25" customHeight="1">
      <c r="A315" s="127"/>
      <c r="B315" s="129"/>
      <c r="C315" s="130"/>
      <c r="D315" s="130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spans="1:26" ht="14.25" customHeight="1">
      <c r="A316" s="127"/>
      <c r="B316" s="129"/>
      <c r="C316" s="130"/>
      <c r="D316" s="130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spans="1:26" ht="14.25" customHeight="1">
      <c r="A317" s="127"/>
      <c r="B317" s="129"/>
      <c r="C317" s="130"/>
      <c r="D317" s="130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spans="1:26" ht="14.25" customHeight="1">
      <c r="A318" s="127"/>
      <c r="B318" s="129"/>
      <c r="C318" s="130"/>
      <c r="D318" s="130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spans="1:26" ht="14.25" customHeight="1">
      <c r="A319" s="127"/>
      <c r="B319" s="129"/>
      <c r="C319" s="130"/>
      <c r="D319" s="130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spans="1:26" ht="14.25" customHeight="1">
      <c r="A320" s="127"/>
      <c r="B320" s="129"/>
      <c r="C320" s="130"/>
      <c r="D320" s="130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spans="1:26" ht="14.25" customHeight="1">
      <c r="A321" s="127"/>
      <c r="B321" s="129"/>
      <c r="C321" s="130"/>
      <c r="D321" s="130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spans="1:26" ht="14.25" customHeight="1">
      <c r="A322" s="127"/>
      <c r="B322" s="129"/>
      <c r="C322" s="130"/>
      <c r="D322" s="130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spans="1:26" ht="14.25" customHeight="1">
      <c r="A323" s="127"/>
      <c r="B323" s="129"/>
      <c r="C323" s="130"/>
      <c r="D323" s="130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spans="1:26" ht="14.25" customHeight="1">
      <c r="A324" s="127"/>
      <c r="B324" s="129"/>
      <c r="C324" s="130"/>
      <c r="D324" s="130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spans="1:26" ht="14.25" customHeight="1">
      <c r="A325" s="127"/>
      <c r="B325" s="129"/>
      <c r="C325" s="130"/>
      <c r="D325" s="130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spans="1:26" ht="14.25" customHeight="1">
      <c r="A326" s="127"/>
      <c r="B326" s="129"/>
      <c r="C326" s="130"/>
      <c r="D326" s="130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spans="1:26" ht="14.25" customHeight="1">
      <c r="A327" s="127"/>
      <c r="B327" s="129"/>
      <c r="C327" s="130"/>
      <c r="D327" s="130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spans="1:26" ht="14.25" customHeight="1">
      <c r="A328" s="127"/>
      <c r="B328" s="129"/>
      <c r="C328" s="130"/>
      <c r="D328" s="130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spans="1:26" ht="14.25" customHeight="1">
      <c r="A329" s="127"/>
      <c r="B329" s="129"/>
      <c r="C329" s="130"/>
      <c r="D329" s="130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spans="1:26" ht="14.25" customHeight="1">
      <c r="A330" s="127"/>
      <c r="B330" s="129"/>
      <c r="C330" s="130"/>
      <c r="D330" s="130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spans="1:26" ht="14.25" customHeight="1">
      <c r="A331" s="127"/>
      <c r="B331" s="129"/>
      <c r="C331" s="130"/>
      <c r="D331" s="130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spans="1:26" ht="14.25" customHeight="1">
      <c r="A332" s="127"/>
      <c r="B332" s="129"/>
      <c r="C332" s="130"/>
      <c r="D332" s="130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spans="1:26" ht="14.25" customHeight="1">
      <c r="A333" s="127"/>
      <c r="B333" s="129"/>
      <c r="C333" s="130"/>
      <c r="D333" s="130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spans="1:26" ht="14.25" customHeight="1">
      <c r="A334" s="127"/>
      <c r="B334" s="129"/>
      <c r="C334" s="130"/>
      <c r="D334" s="130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spans="1:26" ht="14.25" customHeight="1">
      <c r="A335" s="127"/>
      <c r="B335" s="129"/>
      <c r="C335" s="130"/>
      <c r="D335" s="130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spans="1:26" ht="14.25" customHeight="1">
      <c r="A336" s="127"/>
      <c r="B336" s="129"/>
      <c r="C336" s="130"/>
      <c r="D336" s="130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spans="1:26" ht="14.25" customHeight="1">
      <c r="A337" s="127"/>
      <c r="B337" s="129"/>
      <c r="C337" s="130"/>
      <c r="D337" s="130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spans="1:26" ht="14.25" customHeight="1">
      <c r="A338" s="127"/>
      <c r="B338" s="129"/>
      <c r="C338" s="130"/>
      <c r="D338" s="130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spans="1:26" ht="14.25" customHeight="1">
      <c r="A339" s="127"/>
      <c r="B339" s="129"/>
      <c r="C339" s="130"/>
      <c r="D339" s="130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spans="1:26" ht="14.25" customHeight="1">
      <c r="A340" s="127"/>
      <c r="B340" s="129"/>
      <c r="C340" s="130"/>
      <c r="D340" s="130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spans="1:26" ht="14.25" customHeight="1">
      <c r="A341" s="127"/>
      <c r="B341" s="129"/>
      <c r="C341" s="130"/>
      <c r="D341" s="130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spans="1:26" ht="14.25" customHeight="1">
      <c r="A342" s="127"/>
      <c r="B342" s="129"/>
      <c r="C342" s="130"/>
      <c r="D342" s="130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spans="1:26" ht="14.25" customHeight="1">
      <c r="A343" s="127"/>
      <c r="B343" s="129"/>
      <c r="C343" s="130"/>
      <c r="D343" s="130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spans="1:26" ht="14.25" customHeight="1">
      <c r="A344" s="127"/>
      <c r="B344" s="129"/>
      <c r="C344" s="130"/>
      <c r="D344" s="130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spans="1:26" ht="14.25" customHeight="1">
      <c r="A345" s="127"/>
      <c r="B345" s="129"/>
      <c r="C345" s="130"/>
      <c r="D345" s="130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spans="1:26" ht="14.25" customHeight="1">
      <c r="A346" s="127"/>
      <c r="B346" s="129"/>
      <c r="C346" s="130"/>
      <c r="D346" s="130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spans="1:26" ht="14.25" customHeight="1">
      <c r="A347" s="127"/>
      <c r="B347" s="129"/>
      <c r="C347" s="130"/>
      <c r="D347" s="130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spans="1:26" ht="14.25" customHeight="1">
      <c r="A348" s="127"/>
      <c r="B348" s="129"/>
      <c r="C348" s="130"/>
      <c r="D348" s="130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spans="1:26" ht="14.25" customHeight="1">
      <c r="A349" s="127"/>
      <c r="B349" s="129"/>
      <c r="C349" s="130"/>
      <c r="D349" s="130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spans="1:26" ht="14.25" customHeight="1">
      <c r="A350" s="127"/>
      <c r="B350" s="129"/>
      <c r="C350" s="130"/>
      <c r="D350" s="130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spans="1:26" ht="14.25" customHeight="1">
      <c r="A351" s="127"/>
      <c r="B351" s="129"/>
      <c r="C351" s="130"/>
      <c r="D351" s="130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spans="1:26" ht="14.25" customHeight="1">
      <c r="A352" s="127"/>
      <c r="B352" s="129"/>
      <c r="C352" s="130"/>
      <c r="D352" s="130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spans="1:26" ht="14.25" customHeight="1">
      <c r="A353" s="127"/>
      <c r="B353" s="129"/>
      <c r="C353" s="130"/>
      <c r="D353" s="130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spans="1:26" ht="14.25" customHeight="1">
      <c r="A354" s="127"/>
      <c r="B354" s="129"/>
      <c r="C354" s="130"/>
      <c r="D354" s="130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spans="1:26" ht="14.25" customHeight="1">
      <c r="A355" s="127"/>
      <c r="B355" s="129"/>
      <c r="C355" s="130"/>
      <c r="D355" s="130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spans="1:26" ht="14.25" customHeight="1">
      <c r="A356" s="127"/>
      <c r="B356" s="129"/>
      <c r="C356" s="130"/>
      <c r="D356" s="130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spans="1:26" ht="14.25" customHeight="1">
      <c r="A357" s="127"/>
      <c r="B357" s="129"/>
      <c r="C357" s="130"/>
      <c r="D357" s="130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spans="1:26" ht="14.25" customHeight="1">
      <c r="A358" s="127"/>
      <c r="B358" s="129"/>
      <c r="C358" s="130"/>
      <c r="D358" s="130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spans="1:26" ht="14.25" customHeight="1">
      <c r="A359" s="127"/>
      <c r="B359" s="129"/>
      <c r="C359" s="130"/>
      <c r="D359" s="130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spans="1:26" ht="14.25" customHeight="1">
      <c r="A360" s="127"/>
      <c r="B360" s="129"/>
      <c r="C360" s="130"/>
      <c r="D360" s="130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spans="1:26" ht="14.25" customHeight="1">
      <c r="A361" s="127"/>
      <c r="B361" s="129"/>
      <c r="C361" s="130"/>
      <c r="D361" s="130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spans="1:26" ht="14.25" customHeight="1">
      <c r="A362" s="127"/>
      <c r="B362" s="129"/>
      <c r="C362" s="130"/>
      <c r="D362" s="130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spans="1:26" ht="14.25" customHeight="1">
      <c r="A363" s="127"/>
      <c r="B363" s="129"/>
      <c r="C363" s="130"/>
      <c r="D363" s="130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spans="1:26" ht="14.25" customHeight="1">
      <c r="A364" s="127"/>
      <c r="B364" s="129"/>
      <c r="C364" s="130"/>
      <c r="D364" s="130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spans="1:26" ht="14.25" customHeight="1">
      <c r="A365" s="127"/>
      <c r="B365" s="129"/>
      <c r="C365" s="130"/>
      <c r="D365" s="130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spans="1:26" ht="14.25" customHeight="1">
      <c r="A366" s="127"/>
      <c r="B366" s="129"/>
      <c r="C366" s="130"/>
      <c r="D366" s="130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spans="1:26" ht="14.25" customHeight="1">
      <c r="A367" s="127"/>
      <c r="B367" s="129"/>
      <c r="C367" s="130"/>
      <c r="D367" s="130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spans="1:26" ht="14.25" customHeight="1">
      <c r="A368" s="127"/>
      <c r="B368" s="129"/>
      <c r="C368" s="130"/>
      <c r="D368" s="130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spans="1:26" ht="14.25" customHeight="1">
      <c r="A369" s="127"/>
      <c r="B369" s="129"/>
      <c r="C369" s="130"/>
      <c r="D369" s="130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spans="1:26" ht="14.25" customHeight="1">
      <c r="A370" s="127"/>
      <c r="B370" s="129"/>
      <c r="C370" s="130"/>
      <c r="D370" s="130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spans="1:26" ht="14.25" customHeight="1">
      <c r="A371" s="127"/>
      <c r="B371" s="129"/>
      <c r="C371" s="130"/>
      <c r="D371" s="130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spans="1:26" ht="14.25" customHeight="1">
      <c r="A372" s="127"/>
      <c r="B372" s="129"/>
      <c r="C372" s="130"/>
      <c r="D372" s="130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spans="1:26" ht="14.25" customHeight="1">
      <c r="A373" s="127"/>
      <c r="B373" s="129"/>
      <c r="C373" s="130"/>
      <c r="D373" s="130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spans="1:26" ht="14.25" customHeight="1">
      <c r="A374" s="127"/>
      <c r="B374" s="129"/>
      <c r="C374" s="130"/>
      <c r="D374" s="130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spans="1:26" ht="14.25" customHeight="1">
      <c r="A375" s="127"/>
      <c r="B375" s="129"/>
      <c r="C375" s="130"/>
      <c r="D375" s="130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spans="1:26" ht="14.25" customHeight="1">
      <c r="A376" s="127"/>
      <c r="B376" s="129"/>
      <c r="C376" s="130"/>
      <c r="D376" s="130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spans="1:26" ht="14.25" customHeight="1">
      <c r="A377" s="127"/>
      <c r="B377" s="129"/>
      <c r="C377" s="130"/>
      <c r="D377" s="130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spans="1:26" ht="14.25" customHeight="1">
      <c r="A378" s="127"/>
      <c r="B378" s="129"/>
      <c r="C378" s="130"/>
      <c r="D378" s="130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spans="1:26" ht="14.25" customHeight="1">
      <c r="A379" s="127"/>
      <c r="B379" s="129"/>
      <c r="C379" s="130"/>
      <c r="D379" s="130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spans="1:26" ht="14.25" customHeight="1">
      <c r="A380" s="127"/>
      <c r="B380" s="129"/>
      <c r="C380" s="130"/>
      <c r="D380" s="130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spans="1:26" ht="14.25" customHeight="1">
      <c r="A381" s="127"/>
      <c r="B381" s="129"/>
      <c r="C381" s="130"/>
      <c r="D381" s="130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spans="1:26" ht="14.25" customHeight="1">
      <c r="A382" s="127"/>
      <c r="B382" s="129"/>
      <c r="C382" s="130"/>
      <c r="D382" s="130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spans="1:26" ht="14.25" customHeight="1">
      <c r="A383" s="127"/>
      <c r="B383" s="129"/>
      <c r="C383" s="130"/>
      <c r="D383" s="130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spans="1:26" ht="14.25" customHeight="1">
      <c r="A384" s="127"/>
      <c r="B384" s="129"/>
      <c r="C384" s="130"/>
      <c r="D384" s="130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spans="1:26" ht="14.25" customHeight="1">
      <c r="A385" s="127"/>
      <c r="B385" s="129"/>
      <c r="C385" s="130"/>
      <c r="D385" s="130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spans="1:26" ht="14.25" customHeight="1">
      <c r="A386" s="127"/>
      <c r="B386" s="129"/>
      <c r="C386" s="130"/>
      <c r="D386" s="130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spans="1:26" ht="14.25" customHeight="1">
      <c r="A387" s="127"/>
      <c r="B387" s="129"/>
      <c r="C387" s="130"/>
      <c r="D387" s="130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spans="1:26" ht="14.25" customHeight="1">
      <c r="A388" s="127"/>
      <c r="B388" s="129"/>
      <c r="C388" s="130"/>
      <c r="D388" s="130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spans="1:26" ht="14.25" customHeight="1">
      <c r="A389" s="127"/>
      <c r="B389" s="129"/>
      <c r="C389" s="130"/>
      <c r="D389" s="130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spans="1:26" ht="14.25" customHeight="1">
      <c r="A390" s="127"/>
      <c r="B390" s="129"/>
      <c r="C390" s="130"/>
      <c r="D390" s="130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spans="1:26" ht="14.25" customHeight="1">
      <c r="A391" s="127"/>
      <c r="B391" s="129"/>
      <c r="C391" s="130"/>
      <c r="D391" s="130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spans="1:26" ht="14.25" customHeight="1">
      <c r="A392" s="127"/>
      <c r="B392" s="129"/>
      <c r="C392" s="130"/>
      <c r="D392" s="130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spans="1:26" ht="14.25" customHeight="1">
      <c r="A393" s="127"/>
      <c r="B393" s="129"/>
      <c r="C393" s="130"/>
      <c r="D393" s="130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spans="1:26" ht="14.25" customHeight="1">
      <c r="A394" s="127"/>
      <c r="B394" s="129"/>
      <c r="C394" s="130"/>
      <c r="D394" s="130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spans="1:26" ht="14.25" customHeight="1">
      <c r="A395" s="127"/>
      <c r="B395" s="129"/>
      <c r="C395" s="130"/>
      <c r="D395" s="130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spans="1:26" ht="14.25" customHeight="1">
      <c r="A396" s="127"/>
      <c r="B396" s="129"/>
      <c r="C396" s="130"/>
      <c r="D396" s="130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spans="1:26" ht="14.25" customHeight="1">
      <c r="A397" s="127"/>
      <c r="B397" s="129"/>
      <c r="C397" s="130"/>
      <c r="D397" s="130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spans="1:26" ht="14.25" customHeight="1">
      <c r="A398" s="127"/>
      <c r="B398" s="129"/>
      <c r="C398" s="130"/>
      <c r="D398" s="130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spans="1:26" ht="14.25" customHeight="1">
      <c r="A399" s="127"/>
      <c r="B399" s="129"/>
      <c r="C399" s="130"/>
      <c r="D399" s="130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spans="1:26" ht="14.25" customHeight="1">
      <c r="A400" s="127"/>
      <c r="B400" s="129"/>
      <c r="C400" s="130"/>
      <c r="D400" s="130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spans="1:26" ht="14.25" customHeight="1">
      <c r="A401" s="127"/>
      <c r="B401" s="129"/>
      <c r="C401" s="130"/>
      <c r="D401" s="130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spans="1:26" ht="14.25" customHeight="1">
      <c r="A402" s="127"/>
      <c r="B402" s="129"/>
      <c r="C402" s="130"/>
      <c r="D402" s="130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spans="1:26" ht="14.25" customHeight="1">
      <c r="A403" s="127"/>
      <c r="B403" s="129"/>
      <c r="C403" s="130"/>
      <c r="D403" s="130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spans="1:26" ht="14.25" customHeight="1">
      <c r="A404" s="127"/>
      <c r="B404" s="129"/>
      <c r="C404" s="130"/>
      <c r="D404" s="130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spans="1:26" ht="14.25" customHeight="1">
      <c r="A405" s="127"/>
      <c r="B405" s="129"/>
      <c r="C405" s="130"/>
      <c r="D405" s="130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spans="1:26" ht="14.25" customHeight="1">
      <c r="A406" s="127"/>
      <c r="B406" s="129"/>
      <c r="C406" s="130"/>
      <c r="D406" s="130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spans="1:26" ht="14.25" customHeight="1">
      <c r="A407" s="127"/>
      <c r="B407" s="129"/>
      <c r="C407" s="130"/>
      <c r="D407" s="130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spans="1:26" ht="14.25" customHeight="1">
      <c r="A408" s="127"/>
      <c r="B408" s="129"/>
      <c r="C408" s="130"/>
      <c r="D408" s="130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spans="1:26" ht="14.25" customHeight="1">
      <c r="A409" s="127"/>
      <c r="B409" s="129"/>
      <c r="C409" s="130"/>
      <c r="D409" s="130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spans="1:26" ht="14.25" customHeight="1">
      <c r="A410" s="127"/>
      <c r="B410" s="129"/>
      <c r="C410" s="130"/>
      <c r="D410" s="130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spans="1:26" ht="14.25" customHeight="1">
      <c r="A411" s="127"/>
      <c r="B411" s="129"/>
      <c r="C411" s="130"/>
      <c r="D411" s="130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spans="1:26" ht="14.25" customHeight="1">
      <c r="A412" s="127"/>
      <c r="B412" s="129"/>
      <c r="C412" s="130"/>
      <c r="D412" s="130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spans="1:26" ht="14.25" customHeight="1">
      <c r="A413" s="127"/>
      <c r="B413" s="129"/>
      <c r="C413" s="130"/>
      <c r="D413" s="130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spans="1:26" ht="14.25" customHeight="1">
      <c r="A414" s="127"/>
      <c r="B414" s="129"/>
      <c r="C414" s="130"/>
      <c r="D414" s="130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spans="1:26" ht="14.25" customHeight="1">
      <c r="A415" s="127"/>
      <c r="B415" s="129"/>
      <c r="C415" s="130"/>
      <c r="D415" s="130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spans="1:26" ht="14.25" customHeight="1">
      <c r="A416" s="127"/>
      <c r="B416" s="129"/>
      <c r="C416" s="130"/>
      <c r="D416" s="130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spans="1:26" ht="14.25" customHeight="1">
      <c r="A417" s="127"/>
      <c r="B417" s="129"/>
      <c r="C417" s="130"/>
      <c r="D417" s="130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spans="1:26" ht="14.25" customHeight="1">
      <c r="A418" s="127"/>
      <c r="B418" s="129"/>
      <c r="C418" s="130"/>
      <c r="D418" s="130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spans="1:26" ht="14.25" customHeight="1">
      <c r="A419" s="127"/>
      <c r="B419" s="129"/>
      <c r="C419" s="130"/>
      <c r="D419" s="130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spans="1:26" ht="14.25" customHeight="1">
      <c r="A420" s="127"/>
      <c r="B420" s="129"/>
      <c r="C420" s="130"/>
      <c r="D420" s="130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spans="1:26" ht="14.25" customHeight="1">
      <c r="A421" s="127"/>
      <c r="B421" s="129"/>
      <c r="C421" s="130"/>
      <c r="D421" s="130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spans="1:26" ht="14.25" customHeight="1">
      <c r="A422" s="127"/>
      <c r="B422" s="129"/>
      <c r="C422" s="130"/>
      <c r="D422" s="130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spans="1:26" ht="14.25" customHeight="1">
      <c r="A423" s="127"/>
      <c r="B423" s="129"/>
      <c r="C423" s="130"/>
      <c r="D423" s="130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spans="1:26" ht="14.25" customHeight="1">
      <c r="A424" s="127"/>
      <c r="B424" s="129"/>
      <c r="C424" s="130"/>
      <c r="D424" s="130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spans="1:26" ht="14.25" customHeight="1">
      <c r="A425" s="127"/>
      <c r="B425" s="129"/>
      <c r="C425" s="130"/>
      <c r="D425" s="130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spans="1:26" ht="14.25" customHeight="1">
      <c r="A426" s="127"/>
      <c r="B426" s="129"/>
      <c r="C426" s="130"/>
      <c r="D426" s="130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spans="1:26" ht="14.25" customHeight="1">
      <c r="A427" s="127"/>
      <c r="B427" s="129"/>
      <c r="C427" s="130"/>
      <c r="D427" s="130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spans="1:26" ht="14.25" customHeight="1">
      <c r="A428" s="127"/>
      <c r="B428" s="129"/>
      <c r="C428" s="130"/>
      <c r="D428" s="130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spans="1:26" ht="14.25" customHeight="1">
      <c r="A429" s="127"/>
      <c r="B429" s="129"/>
      <c r="C429" s="130"/>
      <c r="D429" s="130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spans="1:26" ht="14.25" customHeight="1">
      <c r="A430" s="127"/>
      <c r="B430" s="129"/>
      <c r="C430" s="130"/>
      <c r="D430" s="130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spans="1:26" ht="14.25" customHeight="1">
      <c r="A431" s="127"/>
      <c r="B431" s="129"/>
      <c r="C431" s="130"/>
      <c r="D431" s="130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spans="1:26" ht="14.25" customHeight="1">
      <c r="A432" s="127"/>
      <c r="B432" s="129"/>
      <c r="C432" s="130"/>
      <c r="D432" s="130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spans="1:26" ht="14.25" customHeight="1">
      <c r="A433" s="127"/>
      <c r="B433" s="129"/>
      <c r="C433" s="130"/>
      <c r="D433" s="130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spans="1:26" ht="14.25" customHeight="1">
      <c r="A434" s="127"/>
      <c r="B434" s="129"/>
      <c r="C434" s="130"/>
      <c r="D434" s="130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spans="1:26" ht="14.25" customHeight="1">
      <c r="A435" s="127"/>
      <c r="B435" s="129"/>
      <c r="C435" s="130"/>
      <c r="D435" s="130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spans="1:26" ht="14.25" customHeight="1">
      <c r="A436" s="127"/>
      <c r="B436" s="129"/>
      <c r="C436" s="130"/>
      <c r="D436" s="130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spans="1:26" ht="14.25" customHeight="1">
      <c r="A437" s="127"/>
      <c r="B437" s="129"/>
      <c r="C437" s="130"/>
      <c r="D437" s="130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spans="1:26" ht="14.25" customHeight="1">
      <c r="A438" s="127"/>
      <c r="B438" s="129"/>
      <c r="C438" s="130"/>
      <c r="D438" s="130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spans="1:26" ht="14.25" customHeight="1">
      <c r="A439" s="127"/>
      <c r="B439" s="129"/>
      <c r="C439" s="130"/>
      <c r="D439" s="130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spans="1:26" ht="14.25" customHeight="1">
      <c r="A440" s="127"/>
      <c r="B440" s="129"/>
      <c r="C440" s="130"/>
      <c r="D440" s="130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spans="1:26" ht="14.25" customHeight="1">
      <c r="A441" s="127"/>
      <c r="B441" s="129"/>
      <c r="C441" s="130"/>
      <c r="D441" s="130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spans="1:26" ht="14.25" customHeight="1">
      <c r="A442" s="127"/>
      <c r="B442" s="129"/>
      <c r="C442" s="130"/>
      <c r="D442" s="130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spans="1:26" ht="14.25" customHeight="1">
      <c r="A443" s="127"/>
      <c r="B443" s="129"/>
      <c r="C443" s="130"/>
      <c r="D443" s="130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spans="1:26" ht="14.25" customHeight="1">
      <c r="A444" s="127"/>
      <c r="B444" s="129"/>
      <c r="C444" s="130"/>
      <c r="D444" s="130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spans="1:26" ht="14.25" customHeight="1">
      <c r="A445" s="127"/>
      <c r="B445" s="129"/>
      <c r="C445" s="130"/>
      <c r="D445" s="130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spans="1:26" ht="14.25" customHeight="1">
      <c r="A446" s="127"/>
      <c r="B446" s="129"/>
      <c r="C446" s="130"/>
      <c r="D446" s="130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spans="1:26" ht="14.25" customHeight="1">
      <c r="A447" s="127"/>
      <c r="B447" s="129"/>
      <c r="C447" s="130"/>
      <c r="D447" s="130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spans="1:26" ht="14.25" customHeight="1">
      <c r="A448" s="127"/>
      <c r="B448" s="129"/>
      <c r="C448" s="130"/>
      <c r="D448" s="130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spans="1:26" ht="14.25" customHeight="1">
      <c r="A449" s="127"/>
      <c r="B449" s="129"/>
      <c r="C449" s="130"/>
      <c r="D449" s="130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spans="1:26" ht="14.25" customHeight="1">
      <c r="A450" s="127"/>
      <c r="B450" s="129"/>
      <c r="C450" s="130"/>
      <c r="D450" s="130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spans="1:26" ht="14.25" customHeight="1">
      <c r="A451" s="127"/>
      <c r="B451" s="129"/>
      <c r="C451" s="130"/>
      <c r="D451" s="130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spans="1:26" ht="14.25" customHeight="1">
      <c r="A452" s="127"/>
      <c r="B452" s="129"/>
      <c r="C452" s="130"/>
      <c r="D452" s="130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spans="1:26" ht="14.25" customHeight="1">
      <c r="A453" s="127"/>
      <c r="B453" s="129"/>
      <c r="C453" s="130"/>
      <c r="D453" s="130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spans="1:26" ht="14.25" customHeight="1">
      <c r="A454" s="127"/>
      <c r="B454" s="129"/>
      <c r="C454" s="130"/>
      <c r="D454" s="130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spans="1:26" ht="14.25" customHeight="1">
      <c r="A455" s="127"/>
      <c r="B455" s="129"/>
      <c r="C455" s="130"/>
      <c r="D455" s="130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spans="1:26" ht="14.25" customHeight="1">
      <c r="A456" s="127"/>
      <c r="B456" s="129"/>
      <c r="C456" s="130"/>
      <c r="D456" s="130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spans="1:26" ht="14.25" customHeight="1">
      <c r="A457" s="127"/>
      <c r="B457" s="129"/>
      <c r="C457" s="130"/>
      <c r="D457" s="130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spans="1:26" ht="14.25" customHeight="1">
      <c r="A458" s="127"/>
      <c r="B458" s="129"/>
      <c r="C458" s="130"/>
      <c r="D458" s="130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spans="1:26" ht="14.25" customHeight="1">
      <c r="A459" s="127"/>
      <c r="B459" s="129"/>
      <c r="C459" s="130"/>
      <c r="D459" s="130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spans="1:26" ht="14.25" customHeight="1">
      <c r="A460" s="127"/>
      <c r="B460" s="129"/>
      <c r="C460" s="130"/>
      <c r="D460" s="130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spans="1:26" ht="14.25" customHeight="1">
      <c r="A461" s="127"/>
      <c r="B461" s="129"/>
      <c r="C461" s="130"/>
      <c r="D461" s="130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spans="1:26" ht="14.25" customHeight="1">
      <c r="A462" s="127"/>
      <c r="B462" s="129"/>
      <c r="C462" s="130"/>
      <c r="D462" s="130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spans="1:26" ht="14.25" customHeight="1">
      <c r="A463" s="127"/>
      <c r="B463" s="129"/>
      <c r="C463" s="130"/>
      <c r="D463" s="130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spans="1:26" ht="14.25" customHeight="1">
      <c r="A464" s="127"/>
      <c r="B464" s="129"/>
      <c r="C464" s="130"/>
      <c r="D464" s="130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spans="1:26" ht="14.25" customHeight="1">
      <c r="A465" s="127"/>
      <c r="B465" s="129"/>
      <c r="C465" s="130"/>
      <c r="D465" s="130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spans="1:26" ht="14.25" customHeight="1">
      <c r="A466" s="127"/>
      <c r="B466" s="129"/>
      <c r="C466" s="130"/>
      <c r="D466" s="130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spans="1:26" ht="14.25" customHeight="1">
      <c r="A467" s="127"/>
      <c r="B467" s="129"/>
      <c r="C467" s="130"/>
      <c r="D467" s="130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spans="1:26" ht="14.25" customHeight="1">
      <c r="A468" s="127"/>
      <c r="B468" s="129"/>
      <c r="C468" s="130"/>
      <c r="D468" s="130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spans="1:26" ht="14.25" customHeight="1">
      <c r="A469" s="127"/>
      <c r="B469" s="129"/>
      <c r="C469" s="130"/>
      <c r="D469" s="130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spans="1:26" ht="14.25" customHeight="1">
      <c r="A470" s="127"/>
      <c r="B470" s="129"/>
      <c r="C470" s="130"/>
      <c r="D470" s="130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spans="1:26" ht="14.25" customHeight="1">
      <c r="A471" s="127"/>
      <c r="B471" s="129"/>
      <c r="C471" s="130"/>
      <c r="D471" s="130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spans="1:26" ht="14.25" customHeight="1">
      <c r="A472" s="127"/>
      <c r="B472" s="129"/>
      <c r="C472" s="130"/>
      <c r="D472" s="130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spans="1:26" ht="14.25" customHeight="1">
      <c r="A473" s="127"/>
      <c r="B473" s="129"/>
      <c r="C473" s="130"/>
      <c r="D473" s="130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spans="1:26" ht="14.25" customHeight="1">
      <c r="A474" s="127"/>
      <c r="B474" s="129"/>
      <c r="C474" s="130"/>
      <c r="D474" s="130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spans="1:26" ht="14.25" customHeight="1">
      <c r="A475" s="127"/>
      <c r="B475" s="129"/>
      <c r="C475" s="130"/>
      <c r="D475" s="130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spans="1:26" ht="14.25" customHeight="1">
      <c r="A476" s="127"/>
      <c r="B476" s="129"/>
      <c r="C476" s="130"/>
      <c r="D476" s="130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spans="1:26" ht="14.25" customHeight="1">
      <c r="A477" s="127"/>
      <c r="B477" s="129"/>
      <c r="C477" s="130"/>
      <c r="D477" s="130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spans="1:26" ht="14.25" customHeight="1">
      <c r="A478" s="127"/>
      <c r="B478" s="129"/>
      <c r="C478" s="130"/>
      <c r="D478" s="130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spans="1:26" ht="14.25" customHeight="1">
      <c r="A479" s="127"/>
      <c r="B479" s="129"/>
      <c r="C479" s="130"/>
      <c r="D479" s="130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spans="1:26" ht="14.25" customHeight="1">
      <c r="A480" s="127"/>
      <c r="B480" s="129"/>
      <c r="C480" s="130"/>
      <c r="D480" s="130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spans="1:26" ht="14.25" customHeight="1">
      <c r="A481" s="127"/>
      <c r="B481" s="129"/>
      <c r="C481" s="130"/>
      <c r="D481" s="130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spans="1:26" ht="14.25" customHeight="1">
      <c r="A482" s="127"/>
      <c r="B482" s="129"/>
      <c r="C482" s="130"/>
      <c r="D482" s="130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spans="1:26" ht="14.25" customHeight="1">
      <c r="A483" s="127"/>
      <c r="B483" s="129"/>
      <c r="C483" s="130"/>
      <c r="D483" s="130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spans="1:26" ht="14.25" customHeight="1">
      <c r="A484" s="127"/>
      <c r="B484" s="129"/>
      <c r="C484" s="130"/>
      <c r="D484" s="130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spans="1:26" ht="14.25" customHeight="1">
      <c r="A485" s="127"/>
      <c r="B485" s="129"/>
      <c r="C485" s="130"/>
      <c r="D485" s="130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spans="1:26" ht="14.25" customHeight="1">
      <c r="A486" s="127"/>
      <c r="B486" s="129"/>
      <c r="C486" s="130"/>
      <c r="D486" s="130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spans="1:26" ht="14.25" customHeight="1">
      <c r="A487" s="127"/>
      <c r="B487" s="129"/>
      <c r="C487" s="130"/>
      <c r="D487" s="130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spans="1:26" ht="14.25" customHeight="1">
      <c r="A488" s="127"/>
      <c r="B488" s="129"/>
      <c r="C488" s="130"/>
      <c r="D488" s="130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spans="1:26" ht="14.25" customHeight="1">
      <c r="A489" s="127"/>
      <c r="B489" s="129"/>
      <c r="C489" s="130"/>
      <c r="D489" s="130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spans="1:26" ht="14.25" customHeight="1">
      <c r="A490" s="127"/>
      <c r="B490" s="129"/>
      <c r="C490" s="130"/>
      <c r="D490" s="130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spans="1:26" ht="14.25" customHeight="1">
      <c r="A491" s="127"/>
      <c r="B491" s="129"/>
      <c r="C491" s="130"/>
      <c r="D491" s="130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spans="1:26" ht="14.25" customHeight="1">
      <c r="A492" s="127"/>
      <c r="B492" s="129"/>
      <c r="C492" s="130"/>
      <c r="D492" s="130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spans="1:26" ht="14.25" customHeight="1">
      <c r="A493" s="127"/>
      <c r="B493" s="129"/>
      <c r="C493" s="130"/>
      <c r="D493" s="130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spans="1:26" ht="14.25" customHeight="1">
      <c r="A494" s="127"/>
      <c r="B494" s="129"/>
      <c r="C494" s="130"/>
      <c r="D494" s="130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spans="1:26" ht="14.25" customHeight="1">
      <c r="A495" s="127"/>
      <c r="B495" s="129"/>
      <c r="C495" s="130"/>
      <c r="D495" s="130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spans="1:26" ht="14.25" customHeight="1">
      <c r="A496" s="127"/>
      <c r="B496" s="129"/>
      <c r="C496" s="130"/>
      <c r="D496" s="130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spans="1:26" ht="14.25" customHeight="1">
      <c r="A497" s="127"/>
      <c r="B497" s="129"/>
      <c r="C497" s="130"/>
      <c r="D497" s="130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spans="1:26" ht="14.25" customHeight="1">
      <c r="A498" s="127"/>
      <c r="B498" s="129"/>
      <c r="C498" s="130"/>
      <c r="D498" s="130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spans="1:26" ht="14.25" customHeight="1">
      <c r="A499" s="127"/>
      <c r="B499" s="129"/>
      <c r="C499" s="130"/>
      <c r="D499" s="130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spans="1:26" ht="14.25" customHeight="1">
      <c r="A500" s="127"/>
      <c r="B500" s="129"/>
      <c r="C500" s="130"/>
      <c r="D500" s="130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spans="1:26" ht="14.25" customHeight="1">
      <c r="A501" s="127"/>
      <c r="B501" s="129"/>
      <c r="C501" s="130"/>
      <c r="D501" s="130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spans="1:26" ht="14.25" customHeight="1">
      <c r="A502" s="127"/>
      <c r="B502" s="129"/>
      <c r="C502" s="130"/>
      <c r="D502" s="130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spans="1:26" ht="14.25" customHeight="1">
      <c r="A503" s="127"/>
      <c r="B503" s="129"/>
      <c r="C503" s="130"/>
      <c r="D503" s="130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spans="1:26" ht="14.25" customHeight="1">
      <c r="A504" s="127"/>
      <c r="B504" s="129"/>
      <c r="C504" s="130"/>
      <c r="D504" s="130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spans="1:26" ht="14.25" customHeight="1">
      <c r="A505" s="127"/>
      <c r="B505" s="129"/>
      <c r="C505" s="130"/>
      <c r="D505" s="130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spans="1:26" ht="14.25" customHeight="1">
      <c r="A506" s="127"/>
      <c r="B506" s="129"/>
      <c r="C506" s="130"/>
      <c r="D506" s="130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spans="1:26" ht="14.25" customHeight="1">
      <c r="A507" s="127"/>
      <c r="B507" s="129"/>
      <c r="C507" s="130"/>
      <c r="D507" s="130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spans="1:26" ht="14.25" customHeight="1">
      <c r="A508" s="127"/>
      <c r="B508" s="129"/>
      <c r="C508" s="130"/>
      <c r="D508" s="130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spans="1:26" ht="14.25" customHeight="1">
      <c r="A509" s="127"/>
      <c r="B509" s="129"/>
      <c r="C509" s="130"/>
      <c r="D509" s="130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spans="1:26" ht="14.25" customHeight="1">
      <c r="A510" s="127"/>
      <c r="B510" s="129"/>
      <c r="C510" s="130"/>
      <c r="D510" s="130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spans="1:26" ht="14.25" customHeight="1">
      <c r="A511" s="127"/>
      <c r="B511" s="129"/>
      <c r="C511" s="130"/>
      <c r="D511" s="130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spans="1:26" ht="14.25" customHeight="1">
      <c r="A512" s="127"/>
      <c r="B512" s="129"/>
      <c r="C512" s="130"/>
      <c r="D512" s="130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spans="1:26" ht="14.25" customHeight="1">
      <c r="A513" s="127"/>
      <c r="B513" s="129"/>
      <c r="C513" s="130"/>
      <c r="D513" s="130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spans="1:26" ht="14.25" customHeight="1">
      <c r="A514" s="127"/>
      <c r="B514" s="129"/>
      <c r="C514" s="130"/>
      <c r="D514" s="130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spans="1:26" ht="14.25" customHeight="1">
      <c r="A515" s="127"/>
      <c r="B515" s="129"/>
      <c r="C515" s="130"/>
      <c r="D515" s="130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spans="1:26" ht="14.25" customHeight="1">
      <c r="A516" s="127"/>
      <c r="B516" s="129"/>
      <c r="C516" s="130"/>
      <c r="D516" s="130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spans="1:26" ht="14.25" customHeight="1">
      <c r="A517" s="127"/>
      <c r="B517" s="129"/>
      <c r="C517" s="130"/>
      <c r="D517" s="130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spans="1:26" ht="14.25" customHeight="1">
      <c r="A518" s="127"/>
      <c r="B518" s="129"/>
      <c r="C518" s="130"/>
      <c r="D518" s="130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spans="1:26" ht="14.25" customHeight="1">
      <c r="A519" s="127"/>
      <c r="B519" s="129"/>
      <c r="C519" s="130"/>
      <c r="D519" s="130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spans="1:26" ht="14.25" customHeight="1">
      <c r="A520" s="127"/>
      <c r="B520" s="129"/>
      <c r="C520" s="130"/>
      <c r="D520" s="130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spans="1:26" ht="14.25" customHeight="1">
      <c r="A521" s="127"/>
      <c r="B521" s="129"/>
      <c r="C521" s="130"/>
      <c r="D521" s="130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spans="1:26" ht="14.25" customHeight="1">
      <c r="A522" s="127"/>
      <c r="B522" s="129"/>
      <c r="C522" s="130"/>
      <c r="D522" s="130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spans="1:26" ht="14.25" customHeight="1">
      <c r="A523" s="127"/>
      <c r="B523" s="129"/>
      <c r="C523" s="130"/>
      <c r="D523" s="130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spans="1:26" ht="14.25" customHeight="1">
      <c r="A524" s="127"/>
      <c r="B524" s="129"/>
      <c r="C524" s="130"/>
      <c r="D524" s="130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spans="1:26" ht="14.25" customHeight="1">
      <c r="A525" s="127"/>
      <c r="B525" s="129"/>
      <c r="C525" s="130"/>
      <c r="D525" s="130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spans="1:26" ht="14.25" customHeight="1">
      <c r="A526" s="127"/>
      <c r="B526" s="129"/>
      <c r="C526" s="130"/>
      <c r="D526" s="130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spans="1:26" ht="14.25" customHeight="1">
      <c r="A527" s="127"/>
      <c r="B527" s="129"/>
      <c r="C527" s="130"/>
      <c r="D527" s="130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spans="1:26" ht="14.25" customHeight="1">
      <c r="A528" s="127"/>
      <c r="B528" s="129"/>
      <c r="C528" s="130"/>
      <c r="D528" s="130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spans="1:26" ht="14.25" customHeight="1">
      <c r="A529" s="127"/>
      <c r="B529" s="129"/>
      <c r="C529" s="130"/>
      <c r="D529" s="130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spans="1:26" ht="14.25" customHeight="1">
      <c r="A530" s="127"/>
      <c r="B530" s="129"/>
      <c r="C530" s="130"/>
      <c r="D530" s="130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spans="1:26" ht="14.25" customHeight="1">
      <c r="A531" s="127"/>
      <c r="B531" s="129"/>
      <c r="C531" s="130"/>
      <c r="D531" s="130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spans="1:26" ht="14.25" customHeight="1">
      <c r="A532" s="127"/>
      <c r="B532" s="129"/>
      <c r="C532" s="130"/>
      <c r="D532" s="130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spans="1:26" ht="14.25" customHeight="1">
      <c r="A533" s="127"/>
      <c r="B533" s="129"/>
      <c r="C533" s="130"/>
      <c r="D533" s="130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spans="1:26" ht="14.25" customHeight="1">
      <c r="A534" s="127"/>
      <c r="B534" s="129"/>
      <c r="C534" s="130"/>
      <c r="D534" s="130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spans="1:26" ht="14.25" customHeight="1">
      <c r="A535" s="127"/>
      <c r="B535" s="129"/>
      <c r="C535" s="130"/>
      <c r="D535" s="130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spans="1:26" ht="14.25" customHeight="1">
      <c r="A536" s="127"/>
      <c r="B536" s="129"/>
      <c r="C536" s="130"/>
      <c r="D536" s="130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spans="1:26" ht="14.25" customHeight="1">
      <c r="A537" s="127"/>
      <c r="B537" s="129"/>
      <c r="C537" s="130"/>
      <c r="D537" s="130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spans="1:26" ht="14.25" customHeight="1">
      <c r="A538" s="127"/>
      <c r="B538" s="129"/>
      <c r="C538" s="130"/>
      <c r="D538" s="130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spans="1:26" ht="14.25" customHeight="1">
      <c r="A539" s="127"/>
      <c r="B539" s="129"/>
      <c r="C539" s="130"/>
      <c r="D539" s="130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spans="1:26" ht="14.25" customHeight="1">
      <c r="A540" s="127"/>
      <c r="B540" s="129"/>
      <c r="C540" s="130"/>
      <c r="D540" s="130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spans="1:26" ht="14.25" customHeight="1">
      <c r="A541" s="127"/>
      <c r="B541" s="129"/>
      <c r="C541" s="130"/>
      <c r="D541" s="130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spans="1:26" ht="14.25" customHeight="1">
      <c r="A542" s="127"/>
      <c r="B542" s="129"/>
      <c r="C542" s="130"/>
      <c r="D542" s="130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spans="1:26" ht="14.25" customHeight="1">
      <c r="A543" s="127"/>
      <c r="B543" s="129"/>
      <c r="C543" s="130"/>
      <c r="D543" s="130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spans="1:26" ht="14.25" customHeight="1">
      <c r="A544" s="127"/>
      <c r="B544" s="129"/>
      <c r="C544" s="130"/>
      <c r="D544" s="130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spans="1:26" ht="14.25" customHeight="1">
      <c r="A545" s="127"/>
      <c r="B545" s="129"/>
      <c r="C545" s="130"/>
      <c r="D545" s="130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spans="1:26" ht="14.25" customHeight="1">
      <c r="A546" s="127"/>
      <c r="B546" s="129"/>
      <c r="C546" s="130"/>
      <c r="D546" s="130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spans="1:26" ht="14.25" customHeight="1">
      <c r="A547" s="127"/>
      <c r="B547" s="129"/>
      <c r="C547" s="130"/>
      <c r="D547" s="130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spans="1:26" ht="14.25" customHeight="1">
      <c r="A548" s="127"/>
      <c r="B548" s="129"/>
      <c r="C548" s="130"/>
      <c r="D548" s="130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spans="1:26" ht="14.25" customHeight="1">
      <c r="A549" s="127"/>
      <c r="B549" s="129"/>
      <c r="C549" s="130"/>
      <c r="D549" s="130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spans="1:26" ht="14.25" customHeight="1">
      <c r="A550" s="127"/>
      <c r="B550" s="129"/>
      <c r="C550" s="130"/>
      <c r="D550" s="130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spans="1:26" ht="14.25" customHeight="1">
      <c r="A551" s="127"/>
      <c r="B551" s="129"/>
      <c r="C551" s="130"/>
      <c r="D551" s="130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spans="1:26" ht="14.25" customHeight="1">
      <c r="A552" s="127"/>
      <c r="B552" s="129"/>
      <c r="C552" s="130"/>
      <c r="D552" s="130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spans="1:26" ht="14.25" customHeight="1">
      <c r="A553" s="127"/>
      <c r="B553" s="129"/>
      <c r="C553" s="130"/>
      <c r="D553" s="130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spans="1:26" ht="14.25" customHeight="1">
      <c r="A554" s="127"/>
      <c r="B554" s="129"/>
      <c r="C554" s="130"/>
      <c r="D554" s="130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spans="1:26" ht="14.25" customHeight="1">
      <c r="A555" s="127"/>
      <c r="B555" s="129"/>
      <c r="C555" s="130"/>
      <c r="D555" s="130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spans="1:26" ht="14.25" customHeight="1">
      <c r="A556" s="127"/>
      <c r="B556" s="129"/>
      <c r="C556" s="130"/>
      <c r="D556" s="130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spans="1:26" ht="14.25" customHeight="1">
      <c r="A557" s="127"/>
      <c r="B557" s="129"/>
      <c r="C557" s="130"/>
      <c r="D557" s="130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spans="1:26" ht="14.25" customHeight="1">
      <c r="A558" s="127"/>
      <c r="B558" s="129"/>
      <c r="C558" s="130"/>
      <c r="D558" s="130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spans="1:26" ht="14.25" customHeight="1">
      <c r="A559" s="127"/>
      <c r="B559" s="129"/>
      <c r="C559" s="130"/>
      <c r="D559" s="130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spans="1:26" ht="14.25" customHeight="1">
      <c r="A560" s="127"/>
      <c r="B560" s="129"/>
      <c r="C560" s="130"/>
      <c r="D560" s="130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spans="1:26" ht="14.25" customHeight="1">
      <c r="A561" s="127"/>
      <c r="B561" s="129"/>
      <c r="C561" s="130"/>
      <c r="D561" s="130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spans="1:26" ht="14.25" customHeight="1">
      <c r="A562" s="127"/>
      <c r="B562" s="129"/>
      <c r="C562" s="130"/>
      <c r="D562" s="130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spans="1:26" ht="14.25" customHeight="1">
      <c r="A563" s="127"/>
      <c r="B563" s="129"/>
      <c r="C563" s="130"/>
      <c r="D563" s="130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spans="1:26" ht="14.25" customHeight="1">
      <c r="A564" s="127"/>
      <c r="B564" s="129"/>
      <c r="C564" s="130"/>
      <c r="D564" s="130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spans="1:26" ht="14.25" customHeight="1">
      <c r="A565" s="127"/>
      <c r="B565" s="129"/>
      <c r="C565" s="130"/>
      <c r="D565" s="130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spans="1:26" ht="14.25" customHeight="1">
      <c r="A566" s="127"/>
      <c r="B566" s="129"/>
      <c r="C566" s="130"/>
      <c r="D566" s="130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spans="1:26" ht="14.25" customHeight="1">
      <c r="A567" s="127"/>
      <c r="B567" s="129"/>
      <c r="C567" s="130"/>
      <c r="D567" s="130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spans="1:26" ht="14.25" customHeight="1">
      <c r="A568" s="127"/>
      <c r="B568" s="129"/>
      <c r="C568" s="130"/>
      <c r="D568" s="130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spans="1:26" ht="14.25" customHeight="1">
      <c r="A569" s="127"/>
      <c r="B569" s="129"/>
      <c r="C569" s="130"/>
      <c r="D569" s="130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spans="1:26" ht="14.25" customHeight="1">
      <c r="A570" s="127"/>
      <c r="B570" s="129"/>
      <c r="C570" s="130"/>
      <c r="D570" s="130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spans="1:26" ht="14.25" customHeight="1">
      <c r="A571" s="127"/>
      <c r="B571" s="129"/>
      <c r="C571" s="130"/>
      <c r="D571" s="130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spans="1:26" ht="14.25" customHeight="1">
      <c r="A572" s="127"/>
      <c r="B572" s="129"/>
      <c r="C572" s="130"/>
      <c r="D572" s="130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spans="1:26" ht="14.25" customHeight="1">
      <c r="A573" s="127"/>
      <c r="B573" s="129"/>
      <c r="C573" s="130"/>
      <c r="D573" s="130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spans="1:26" ht="14.25" customHeight="1">
      <c r="A574" s="127"/>
      <c r="B574" s="129"/>
      <c r="C574" s="130"/>
      <c r="D574" s="130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spans="1:26" ht="14.25" customHeight="1">
      <c r="A575" s="127"/>
      <c r="B575" s="129"/>
      <c r="C575" s="130"/>
      <c r="D575" s="130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spans="1:26" ht="14.25" customHeight="1">
      <c r="A576" s="127"/>
      <c r="B576" s="129"/>
      <c r="C576" s="130"/>
      <c r="D576" s="130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spans="1:26" ht="14.25" customHeight="1">
      <c r="A577" s="127"/>
      <c r="B577" s="129"/>
      <c r="C577" s="130"/>
      <c r="D577" s="130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spans="1:26" ht="14.25" customHeight="1">
      <c r="A578" s="127"/>
      <c r="B578" s="129"/>
      <c r="C578" s="130"/>
      <c r="D578" s="130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spans="1:26" ht="14.25" customHeight="1">
      <c r="A579" s="127"/>
      <c r="B579" s="129"/>
      <c r="C579" s="130"/>
      <c r="D579" s="130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spans="1:26" ht="14.25" customHeight="1">
      <c r="A580" s="127"/>
      <c r="B580" s="129"/>
      <c r="C580" s="130"/>
      <c r="D580" s="130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spans="1:26" ht="14.25" customHeight="1">
      <c r="A581" s="127"/>
      <c r="B581" s="129"/>
      <c r="C581" s="130"/>
      <c r="D581" s="130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spans="1:26" ht="14.25" customHeight="1">
      <c r="A582" s="127"/>
      <c r="B582" s="129"/>
      <c r="C582" s="130"/>
      <c r="D582" s="130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spans="1:26" ht="14.25" customHeight="1">
      <c r="A583" s="127"/>
      <c r="B583" s="129"/>
      <c r="C583" s="130"/>
      <c r="D583" s="130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spans="1:26" ht="14.25" customHeight="1">
      <c r="A584" s="127"/>
      <c r="B584" s="129"/>
      <c r="C584" s="130"/>
      <c r="D584" s="130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spans="1:26" ht="14.25" customHeight="1">
      <c r="A585" s="127"/>
      <c r="B585" s="129"/>
      <c r="C585" s="130"/>
      <c r="D585" s="130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spans="1:26" ht="14.25" customHeight="1">
      <c r="A586" s="127"/>
      <c r="B586" s="129"/>
      <c r="C586" s="130"/>
      <c r="D586" s="130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spans="1:26" ht="14.25" customHeight="1">
      <c r="A587" s="127"/>
      <c r="B587" s="129"/>
      <c r="C587" s="130"/>
      <c r="D587" s="130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spans="1:26" ht="14.25" customHeight="1">
      <c r="A588" s="127"/>
      <c r="B588" s="129"/>
      <c r="C588" s="130"/>
      <c r="D588" s="130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spans="1:26" ht="14.25" customHeight="1">
      <c r="A589" s="127"/>
      <c r="B589" s="129"/>
      <c r="C589" s="130"/>
      <c r="D589" s="130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spans="1:26" ht="14.25" customHeight="1">
      <c r="A590" s="127"/>
      <c r="B590" s="129"/>
      <c r="C590" s="130"/>
      <c r="D590" s="130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spans="1:26" ht="14.25" customHeight="1">
      <c r="A591" s="127"/>
      <c r="B591" s="129"/>
      <c r="C591" s="130"/>
      <c r="D591" s="130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spans="1:26" ht="14.25" customHeight="1">
      <c r="A592" s="127"/>
      <c r="B592" s="129"/>
      <c r="C592" s="130"/>
      <c r="D592" s="130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spans="1:26" ht="14.25" customHeight="1">
      <c r="A593" s="127"/>
      <c r="B593" s="129"/>
      <c r="C593" s="130"/>
      <c r="D593" s="130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spans="1:26" ht="14.25" customHeight="1">
      <c r="A594" s="127"/>
      <c r="B594" s="129"/>
      <c r="C594" s="130"/>
      <c r="D594" s="130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spans="1:26" ht="14.25" customHeight="1">
      <c r="A595" s="127"/>
      <c r="B595" s="129"/>
      <c r="C595" s="130"/>
      <c r="D595" s="130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spans="1:26" ht="14.25" customHeight="1">
      <c r="A596" s="127"/>
      <c r="B596" s="129"/>
      <c r="C596" s="130"/>
      <c r="D596" s="130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spans="1:26" ht="14.25" customHeight="1">
      <c r="A597" s="127"/>
      <c r="B597" s="129"/>
      <c r="C597" s="130"/>
      <c r="D597" s="130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spans="1:26" ht="14.25" customHeight="1">
      <c r="A598" s="127"/>
      <c r="B598" s="129"/>
      <c r="C598" s="130"/>
      <c r="D598" s="130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spans="1:26" ht="14.25" customHeight="1">
      <c r="A599" s="127"/>
      <c r="B599" s="129"/>
      <c r="C599" s="130"/>
      <c r="D599" s="130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spans="1:26" ht="14.25" customHeight="1">
      <c r="A600" s="127"/>
      <c r="B600" s="129"/>
      <c r="C600" s="130"/>
      <c r="D600" s="130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spans="1:26" ht="14.25" customHeight="1">
      <c r="A601" s="127"/>
      <c r="B601" s="129"/>
      <c r="C601" s="130"/>
      <c r="D601" s="130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spans="1:26" ht="14.25" customHeight="1">
      <c r="A602" s="127"/>
      <c r="B602" s="129"/>
      <c r="C602" s="130"/>
      <c r="D602" s="130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spans="1:26" ht="14.25" customHeight="1">
      <c r="A603" s="127"/>
      <c r="B603" s="129"/>
      <c r="C603" s="130"/>
      <c r="D603" s="130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spans="1:26" ht="14.25" customHeight="1">
      <c r="A604" s="127"/>
      <c r="B604" s="129"/>
      <c r="C604" s="130"/>
      <c r="D604" s="130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spans="1:26" ht="14.25" customHeight="1">
      <c r="A605" s="127"/>
      <c r="B605" s="129"/>
      <c r="C605" s="130"/>
      <c r="D605" s="130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spans="1:26" ht="14.25" customHeight="1">
      <c r="A606" s="127"/>
      <c r="B606" s="129"/>
      <c r="C606" s="130"/>
      <c r="D606" s="130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spans="1:26" ht="14.25" customHeight="1">
      <c r="A607" s="127"/>
      <c r="B607" s="129"/>
      <c r="C607" s="130"/>
      <c r="D607" s="130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spans="1:26" ht="14.25" customHeight="1">
      <c r="A608" s="127"/>
      <c r="B608" s="129"/>
      <c r="C608" s="130"/>
      <c r="D608" s="130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spans="1:26" ht="14.25" customHeight="1">
      <c r="A609" s="127"/>
      <c r="B609" s="129"/>
      <c r="C609" s="130"/>
      <c r="D609" s="130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spans="1:26" ht="14.25" customHeight="1">
      <c r="A610" s="127"/>
      <c r="B610" s="129"/>
      <c r="C610" s="130"/>
      <c r="D610" s="130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spans="1:26" ht="14.25" customHeight="1">
      <c r="A611" s="127"/>
      <c r="B611" s="129"/>
      <c r="C611" s="130"/>
      <c r="D611" s="130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spans="1:26" ht="14.25" customHeight="1">
      <c r="A612" s="127"/>
      <c r="B612" s="129"/>
      <c r="C612" s="130"/>
      <c r="D612" s="130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spans="1:26" ht="14.25" customHeight="1">
      <c r="A613" s="127"/>
      <c r="B613" s="129"/>
      <c r="C613" s="130"/>
      <c r="D613" s="130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spans="1:26" ht="14.25" customHeight="1">
      <c r="A614" s="127"/>
      <c r="B614" s="129"/>
      <c r="C614" s="130"/>
      <c r="D614" s="130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spans="1:26" ht="14.25" customHeight="1">
      <c r="A615" s="127"/>
      <c r="B615" s="129"/>
      <c r="C615" s="130"/>
      <c r="D615" s="130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spans="1:26" ht="14.25" customHeight="1">
      <c r="A616" s="127"/>
      <c r="B616" s="129"/>
      <c r="C616" s="130"/>
      <c r="D616" s="130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spans="1:26" ht="14.25" customHeight="1">
      <c r="A617" s="127"/>
      <c r="B617" s="129"/>
      <c r="C617" s="130"/>
      <c r="D617" s="130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spans="1:26" ht="14.25" customHeight="1">
      <c r="A618" s="127"/>
      <c r="B618" s="129"/>
      <c r="C618" s="130"/>
      <c r="D618" s="130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spans="1:26" ht="14.25" customHeight="1">
      <c r="A619" s="127"/>
      <c r="B619" s="129"/>
      <c r="C619" s="130"/>
      <c r="D619" s="130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spans="1:26" ht="14.25" customHeight="1">
      <c r="A620" s="127"/>
      <c r="B620" s="129"/>
      <c r="C620" s="130"/>
      <c r="D620" s="130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spans="1:26" ht="14.25" customHeight="1">
      <c r="A621" s="127"/>
      <c r="B621" s="129"/>
      <c r="C621" s="130"/>
      <c r="D621" s="130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spans="1:26" ht="14.25" customHeight="1">
      <c r="A622" s="127"/>
      <c r="B622" s="129"/>
      <c r="C622" s="130"/>
      <c r="D622" s="130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spans="1:26" ht="14.25" customHeight="1">
      <c r="A623" s="127"/>
      <c r="B623" s="129"/>
      <c r="C623" s="130"/>
      <c r="D623" s="130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spans="1:26" ht="14.25" customHeight="1">
      <c r="A624" s="127"/>
      <c r="B624" s="129"/>
      <c r="C624" s="130"/>
      <c r="D624" s="130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spans="1:26" ht="14.25" customHeight="1">
      <c r="A625" s="127"/>
      <c r="B625" s="129"/>
      <c r="C625" s="130"/>
      <c r="D625" s="130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spans="1:26" ht="14.25" customHeight="1">
      <c r="A626" s="127"/>
      <c r="B626" s="129"/>
      <c r="C626" s="130"/>
      <c r="D626" s="130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spans="1:26" ht="14.25" customHeight="1">
      <c r="A627" s="127"/>
      <c r="B627" s="129"/>
      <c r="C627" s="130"/>
      <c r="D627" s="130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spans="1:26" ht="14.25" customHeight="1">
      <c r="A628" s="127"/>
      <c r="B628" s="129"/>
      <c r="C628" s="130"/>
      <c r="D628" s="130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spans="1:26" ht="14.25" customHeight="1">
      <c r="A629" s="127"/>
      <c r="B629" s="129"/>
      <c r="C629" s="130"/>
      <c r="D629" s="130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spans="1:26" ht="14.25" customHeight="1">
      <c r="A630" s="127"/>
      <c r="B630" s="129"/>
      <c r="C630" s="130"/>
      <c r="D630" s="130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spans="1:26" ht="14.25" customHeight="1">
      <c r="A631" s="127"/>
      <c r="B631" s="129"/>
      <c r="C631" s="130"/>
      <c r="D631" s="130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spans="1:26" ht="14.25" customHeight="1">
      <c r="A632" s="127"/>
      <c r="B632" s="129"/>
      <c r="C632" s="130"/>
      <c r="D632" s="130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spans="1:26" ht="14.25" customHeight="1">
      <c r="A633" s="127"/>
      <c r="B633" s="129"/>
      <c r="C633" s="130"/>
      <c r="D633" s="130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spans="1:26" ht="14.25" customHeight="1">
      <c r="A634" s="127"/>
      <c r="B634" s="129"/>
      <c r="C634" s="130"/>
      <c r="D634" s="130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spans="1:26" ht="14.25" customHeight="1">
      <c r="A635" s="127"/>
      <c r="B635" s="129"/>
      <c r="C635" s="130"/>
      <c r="D635" s="130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spans="1:26" ht="14.25" customHeight="1">
      <c r="A636" s="127"/>
      <c r="B636" s="129"/>
      <c r="C636" s="130"/>
      <c r="D636" s="130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spans="1:26" ht="14.25" customHeight="1">
      <c r="A637" s="127"/>
      <c r="B637" s="129"/>
      <c r="C637" s="130"/>
      <c r="D637" s="130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spans="1:26" ht="14.25" customHeight="1">
      <c r="A638" s="127"/>
      <c r="B638" s="129"/>
      <c r="C638" s="130"/>
      <c r="D638" s="130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spans="1:26" ht="14.25" customHeight="1">
      <c r="A639" s="127"/>
      <c r="B639" s="129"/>
      <c r="C639" s="130"/>
      <c r="D639" s="130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spans="1:26" ht="14.25" customHeight="1">
      <c r="A640" s="127"/>
      <c r="B640" s="129"/>
      <c r="C640" s="130"/>
      <c r="D640" s="130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spans="1:26" ht="14.25" customHeight="1">
      <c r="A641" s="127"/>
      <c r="B641" s="129"/>
      <c r="C641" s="130"/>
      <c r="D641" s="130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spans="1:26" ht="14.25" customHeight="1">
      <c r="A642" s="127"/>
      <c r="B642" s="129"/>
      <c r="C642" s="130"/>
      <c r="D642" s="130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spans="1:26" ht="14.25" customHeight="1">
      <c r="A643" s="127"/>
      <c r="B643" s="129"/>
      <c r="C643" s="130"/>
      <c r="D643" s="130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spans="1:26" ht="14.25" customHeight="1">
      <c r="A644" s="127"/>
      <c r="B644" s="129"/>
      <c r="C644" s="130"/>
      <c r="D644" s="130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spans="1:26" ht="14.25" customHeight="1">
      <c r="A645" s="127"/>
      <c r="B645" s="129"/>
      <c r="C645" s="130"/>
      <c r="D645" s="130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spans="1:26" ht="14.25" customHeight="1">
      <c r="A646" s="127"/>
      <c r="B646" s="129"/>
      <c r="C646" s="130"/>
      <c r="D646" s="130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spans="1:26" ht="14.25" customHeight="1">
      <c r="A647" s="127"/>
      <c r="B647" s="129"/>
      <c r="C647" s="130"/>
      <c r="D647" s="130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spans="1:26" ht="14.25" customHeight="1">
      <c r="A648" s="127"/>
      <c r="B648" s="129"/>
      <c r="C648" s="130"/>
      <c r="D648" s="130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spans="1:26" ht="14.25" customHeight="1">
      <c r="A649" s="127"/>
      <c r="B649" s="129"/>
      <c r="C649" s="130"/>
      <c r="D649" s="130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spans="1:26" ht="14.25" customHeight="1">
      <c r="A650" s="127"/>
      <c r="B650" s="129"/>
      <c r="C650" s="130"/>
      <c r="D650" s="130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spans="1:26" ht="14.25" customHeight="1">
      <c r="A651" s="127"/>
      <c r="B651" s="129"/>
      <c r="C651" s="130"/>
      <c r="D651" s="130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spans="1:26" ht="14.25" customHeight="1">
      <c r="A652" s="127"/>
      <c r="B652" s="129"/>
      <c r="C652" s="130"/>
      <c r="D652" s="130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spans="1:26" ht="14.25" customHeight="1">
      <c r="A653" s="127"/>
      <c r="B653" s="129"/>
      <c r="C653" s="130"/>
      <c r="D653" s="130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spans="1:26" ht="14.25" customHeight="1">
      <c r="A654" s="127"/>
      <c r="B654" s="129"/>
      <c r="C654" s="130"/>
      <c r="D654" s="130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spans="1:26" ht="14.25" customHeight="1">
      <c r="A655" s="127"/>
      <c r="B655" s="129"/>
      <c r="C655" s="130"/>
      <c r="D655" s="130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spans="1:26" ht="14.25" customHeight="1">
      <c r="A656" s="127"/>
      <c r="B656" s="129"/>
      <c r="C656" s="130"/>
      <c r="D656" s="130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spans="1:26" ht="14.25" customHeight="1">
      <c r="A657" s="127"/>
      <c r="B657" s="129"/>
      <c r="C657" s="130"/>
      <c r="D657" s="130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spans="1:26" ht="14.25" customHeight="1">
      <c r="A658" s="127"/>
      <c r="B658" s="129"/>
      <c r="C658" s="130"/>
      <c r="D658" s="130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spans="1:26" ht="14.25" customHeight="1">
      <c r="A659" s="127"/>
      <c r="B659" s="129"/>
      <c r="C659" s="130"/>
      <c r="D659" s="130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spans="1:26" ht="14.25" customHeight="1">
      <c r="A660" s="127"/>
      <c r="B660" s="129"/>
      <c r="C660" s="130"/>
      <c r="D660" s="130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spans="1:26" ht="14.25" customHeight="1">
      <c r="A661" s="127"/>
      <c r="B661" s="129"/>
      <c r="C661" s="130"/>
      <c r="D661" s="130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spans="1:26" ht="14.25" customHeight="1">
      <c r="A662" s="127"/>
      <c r="B662" s="129"/>
      <c r="C662" s="130"/>
      <c r="D662" s="130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spans="1:26" ht="14.25" customHeight="1">
      <c r="A663" s="127"/>
      <c r="B663" s="129"/>
      <c r="C663" s="130"/>
      <c r="D663" s="130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spans="1:26" ht="14.25" customHeight="1">
      <c r="A664" s="127"/>
      <c r="B664" s="129"/>
      <c r="C664" s="130"/>
      <c r="D664" s="130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spans="1:26" ht="14.25" customHeight="1">
      <c r="A665" s="127"/>
      <c r="B665" s="129"/>
      <c r="C665" s="130"/>
      <c r="D665" s="130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spans="1:26" ht="14.25" customHeight="1">
      <c r="A666" s="127"/>
      <c r="B666" s="129"/>
      <c r="C666" s="130"/>
      <c r="D666" s="130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spans="1:26" ht="14.25" customHeight="1">
      <c r="A667" s="127"/>
      <c r="B667" s="129"/>
      <c r="C667" s="130"/>
      <c r="D667" s="130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spans="1:26" ht="14.25" customHeight="1">
      <c r="A668" s="127"/>
      <c r="B668" s="129"/>
      <c r="C668" s="130"/>
      <c r="D668" s="130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spans="1:26" ht="14.25" customHeight="1">
      <c r="A669" s="127"/>
      <c r="B669" s="129"/>
      <c r="C669" s="130"/>
      <c r="D669" s="130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spans="1:26" ht="14.25" customHeight="1">
      <c r="A670" s="127"/>
      <c r="B670" s="129"/>
      <c r="C670" s="130"/>
      <c r="D670" s="130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spans="1:26" ht="14.25" customHeight="1">
      <c r="A671" s="127"/>
      <c r="B671" s="129"/>
      <c r="C671" s="130"/>
      <c r="D671" s="130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spans="1:26" ht="14.25" customHeight="1">
      <c r="A672" s="127"/>
      <c r="B672" s="129"/>
      <c r="C672" s="130"/>
      <c r="D672" s="130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spans="1:26" ht="14.25" customHeight="1">
      <c r="A673" s="127"/>
      <c r="B673" s="129"/>
      <c r="C673" s="130"/>
      <c r="D673" s="130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spans="1:26" ht="14.25" customHeight="1">
      <c r="A674" s="127"/>
      <c r="B674" s="129"/>
      <c r="C674" s="130"/>
      <c r="D674" s="130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spans="1:26" ht="14.25" customHeight="1">
      <c r="A675" s="127"/>
      <c r="B675" s="129"/>
      <c r="C675" s="130"/>
      <c r="D675" s="130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spans="1:26" ht="14.25" customHeight="1">
      <c r="A676" s="127"/>
      <c r="B676" s="129"/>
      <c r="C676" s="130"/>
      <c r="D676" s="130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spans="1:26" ht="14.25" customHeight="1">
      <c r="A677" s="127"/>
      <c r="B677" s="129"/>
      <c r="C677" s="130"/>
      <c r="D677" s="130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spans="1:26" ht="14.25" customHeight="1">
      <c r="A678" s="127"/>
      <c r="B678" s="129"/>
      <c r="C678" s="130"/>
      <c r="D678" s="130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spans="1:26" ht="14.25" customHeight="1">
      <c r="A679" s="127"/>
      <c r="B679" s="129"/>
      <c r="C679" s="130"/>
      <c r="D679" s="130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spans="1:26" ht="14.25" customHeight="1">
      <c r="A680" s="127"/>
      <c r="B680" s="129"/>
      <c r="C680" s="130"/>
      <c r="D680" s="130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spans="1:26" ht="14.25" customHeight="1">
      <c r="A681" s="127"/>
      <c r="B681" s="129"/>
      <c r="C681" s="130"/>
      <c r="D681" s="130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spans="1:26" ht="14.25" customHeight="1">
      <c r="A682" s="127"/>
      <c r="B682" s="129"/>
      <c r="C682" s="130"/>
      <c r="D682" s="130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spans="1:26" ht="14.25" customHeight="1">
      <c r="A683" s="127"/>
      <c r="B683" s="129"/>
      <c r="C683" s="130"/>
      <c r="D683" s="130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spans="1:26" ht="14.25" customHeight="1">
      <c r="A684" s="127"/>
      <c r="B684" s="129"/>
      <c r="C684" s="130"/>
      <c r="D684" s="130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spans="1:26" ht="14.25" customHeight="1">
      <c r="A685" s="127"/>
      <c r="B685" s="129"/>
      <c r="C685" s="130"/>
      <c r="D685" s="130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spans="1:26" ht="14.25" customHeight="1">
      <c r="A686" s="127"/>
      <c r="B686" s="129"/>
      <c r="C686" s="130"/>
      <c r="D686" s="130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spans="1:26" ht="14.25" customHeight="1">
      <c r="A687" s="127"/>
      <c r="B687" s="129"/>
      <c r="C687" s="130"/>
      <c r="D687" s="130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spans="1:26" ht="14.25" customHeight="1">
      <c r="A688" s="127"/>
      <c r="B688" s="129"/>
      <c r="C688" s="130"/>
      <c r="D688" s="130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spans="1:26" ht="14.25" customHeight="1">
      <c r="A689" s="127"/>
      <c r="B689" s="129"/>
      <c r="C689" s="130"/>
      <c r="D689" s="130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spans="1:26" ht="14.25" customHeight="1">
      <c r="A690" s="127"/>
      <c r="B690" s="129"/>
      <c r="C690" s="130"/>
      <c r="D690" s="130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spans="1:26" ht="14.25" customHeight="1">
      <c r="A691" s="127"/>
      <c r="B691" s="129"/>
      <c r="C691" s="130"/>
      <c r="D691" s="130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spans="1:26" ht="14.25" customHeight="1">
      <c r="A692" s="127"/>
      <c r="B692" s="129"/>
      <c r="C692" s="130"/>
      <c r="D692" s="130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spans="1:26" ht="14.25" customHeight="1">
      <c r="A693" s="127"/>
      <c r="B693" s="129"/>
      <c r="C693" s="130"/>
      <c r="D693" s="130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spans="1:26" ht="14.25" customHeight="1">
      <c r="A694" s="127"/>
      <c r="B694" s="129"/>
      <c r="C694" s="130"/>
      <c r="D694" s="130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spans="1:26" ht="14.25" customHeight="1">
      <c r="A695" s="127"/>
      <c r="B695" s="129"/>
      <c r="C695" s="130"/>
      <c r="D695" s="130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spans="1:26" ht="14.25" customHeight="1">
      <c r="A696" s="127"/>
      <c r="B696" s="129"/>
      <c r="C696" s="130"/>
      <c r="D696" s="130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spans="1:26" ht="14.25" customHeight="1">
      <c r="A697" s="127"/>
      <c r="B697" s="129"/>
      <c r="C697" s="130"/>
      <c r="D697" s="130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spans="1:26" ht="14.25" customHeight="1">
      <c r="A698" s="127"/>
      <c r="B698" s="129"/>
      <c r="C698" s="130"/>
      <c r="D698" s="130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spans="1:26" ht="14.25" customHeight="1">
      <c r="A699" s="127"/>
      <c r="B699" s="129"/>
      <c r="C699" s="130"/>
      <c r="D699" s="130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spans="1:26" ht="14.25" customHeight="1">
      <c r="A700" s="127"/>
      <c r="B700" s="129"/>
      <c r="C700" s="130"/>
      <c r="D700" s="130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spans="1:26" ht="14.25" customHeight="1">
      <c r="A701" s="127"/>
      <c r="B701" s="129"/>
      <c r="C701" s="130"/>
      <c r="D701" s="130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spans="1:26" ht="14.25" customHeight="1">
      <c r="A702" s="127"/>
      <c r="B702" s="129"/>
      <c r="C702" s="130"/>
      <c r="D702" s="130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spans="1:26" ht="14.25" customHeight="1">
      <c r="A703" s="127"/>
      <c r="B703" s="129"/>
      <c r="C703" s="130"/>
      <c r="D703" s="130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spans="1:26" ht="14.25" customHeight="1">
      <c r="A704" s="127"/>
      <c r="B704" s="129"/>
      <c r="C704" s="130"/>
      <c r="D704" s="130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spans="1:26" ht="14.25" customHeight="1">
      <c r="A705" s="127"/>
      <c r="B705" s="129"/>
      <c r="C705" s="130"/>
      <c r="D705" s="130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spans="1:26" ht="14.25" customHeight="1">
      <c r="A706" s="127"/>
      <c r="B706" s="129"/>
      <c r="C706" s="130"/>
      <c r="D706" s="130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spans="1:26" ht="14.25" customHeight="1">
      <c r="A707" s="127"/>
      <c r="B707" s="129"/>
      <c r="C707" s="130"/>
      <c r="D707" s="130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spans="1:26" ht="14.25" customHeight="1">
      <c r="A708" s="127"/>
      <c r="B708" s="129"/>
      <c r="C708" s="130"/>
      <c r="D708" s="130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spans="1:26" ht="14.25" customHeight="1">
      <c r="A709" s="127"/>
      <c r="B709" s="129"/>
      <c r="C709" s="130"/>
      <c r="D709" s="130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spans="1:26" ht="14.25" customHeight="1">
      <c r="A710" s="127"/>
      <c r="B710" s="129"/>
      <c r="C710" s="130"/>
      <c r="D710" s="130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spans="1:26" ht="14.25" customHeight="1">
      <c r="A711" s="127"/>
      <c r="B711" s="129"/>
      <c r="C711" s="130"/>
      <c r="D711" s="130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spans="1:26" ht="14.25" customHeight="1">
      <c r="A712" s="127"/>
      <c r="B712" s="129"/>
      <c r="C712" s="130"/>
      <c r="D712" s="130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spans="1:26" ht="14.25" customHeight="1">
      <c r="A713" s="127"/>
      <c r="B713" s="129"/>
      <c r="C713" s="130"/>
      <c r="D713" s="130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spans="1:26" ht="14.25" customHeight="1">
      <c r="A714" s="127"/>
      <c r="B714" s="129"/>
      <c r="C714" s="130"/>
      <c r="D714" s="130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spans="1:26" ht="14.25" customHeight="1">
      <c r="A715" s="127"/>
      <c r="B715" s="129"/>
      <c r="C715" s="130"/>
      <c r="D715" s="130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spans="1:26" ht="14.25" customHeight="1">
      <c r="A716" s="127"/>
      <c r="B716" s="129"/>
      <c r="C716" s="130"/>
      <c r="D716" s="130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spans="1:26" ht="14.25" customHeight="1">
      <c r="A717" s="127"/>
      <c r="B717" s="129"/>
      <c r="C717" s="130"/>
      <c r="D717" s="130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spans="1:26" ht="14.25" customHeight="1">
      <c r="A718" s="127"/>
      <c r="B718" s="129"/>
      <c r="C718" s="130"/>
      <c r="D718" s="130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spans="1:26" ht="14.25" customHeight="1">
      <c r="A719" s="127"/>
      <c r="B719" s="129"/>
      <c r="C719" s="130"/>
      <c r="D719" s="130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spans="1:26" ht="14.25" customHeight="1">
      <c r="A720" s="127"/>
      <c r="B720" s="129"/>
      <c r="C720" s="130"/>
      <c r="D720" s="130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spans="1:26" ht="14.25" customHeight="1">
      <c r="A721" s="127"/>
      <c r="B721" s="129"/>
      <c r="C721" s="130"/>
      <c r="D721" s="130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spans="1:26" ht="14.25" customHeight="1">
      <c r="A722" s="127"/>
      <c r="B722" s="129"/>
      <c r="C722" s="130"/>
      <c r="D722" s="130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spans="1:26" ht="14.25" customHeight="1">
      <c r="A723" s="127"/>
      <c r="B723" s="129"/>
      <c r="C723" s="130"/>
      <c r="D723" s="130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spans="1:26" ht="14.25" customHeight="1">
      <c r="A724" s="127"/>
      <c r="B724" s="129"/>
      <c r="C724" s="130"/>
      <c r="D724" s="130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spans="1:26" ht="14.25" customHeight="1">
      <c r="A725" s="127"/>
      <c r="B725" s="129"/>
      <c r="C725" s="130"/>
      <c r="D725" s="130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spans="1:26" ht="14.25" customHeight="1">
      <c r="A726" s="127"/>
      <c r="B726" s="129"/>
      <c r="C726" s="130"/>
      <c r="D726" s="130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spans="1:26" ht="14.25" customHeight="1">
      <c r="A727" s="127"/>
      <c r="B727" s="129"/>
      <c r="C727" s="130"/>
      <c r="D727" s="130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spans="1:26" ht="14.25" customHeight="1">
      <c r="A728" s="127"/>
      <c r="B728" s="129"/>
      <c r="C728" s="130"/>
      <c r="D728" s="130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spans="1:26" ht="14.25" customHeight="1">
      <c r="A729" s="127"/>
      <c r="B729" s="129"/>
      <c r="C729" s="130"/>
      <c r="D729" s="130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spans="1:26" ht="14.25" customHeight="1">
      <c r="A730" s="127"/>
      <c r="B730" s="129"/>
      <c r="C730" s="130"/>
      <c r="D730" s="130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spans="1:26" ht="14.25" customHeight="1">
      <c r="A731" s="127"/>
      <c r="B731" s="129"/>
      <c r="C731" s="130"/>
      <c r="D731" s="130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spans="1:26" ht="14.25" customHeight="1">
      <c r="A732" s="127"/>
      <c r="B732" s="129"/>
      <c r="C732" s="130"/>
      <c r="D732" s="130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spans="1:26" ht="14.25" customHeight="1">
      <c r="A733" s="127"/>
      <c r="B733" s="129"/>
      <c r="C733" s="130"/>
      <c r="D733" s="130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spans="1:26" ht="14.25" customHeight="1">
      <c r="A734" s="127"/>
      <c r="B734" s="129"/>
      <c r="C734" s="130"/>
      <c r="D734" s="130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spans="1:26" ht="14.25" customHeight="1">
      <c r="A735" s="127"/>
      <c r="B735" s="129"/>
      <c r="C735" s="130"/>
      <c r="D735" s="130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spans="1:26" ht="14.25" customHeight="1">
      <c r="A736" s="127"/>
      <c r="B736" s="129"/>
      <c r="C736" s="130"/>
      <c r="D736" s="130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spans="1:26" ht="14.25" customHeight="1">
      <c r="A737" s="127"/>
      <c r="B737" s="129"/>
      <c r="C737" s="130"/>
      <c r="D737" s="130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spans="1:26" ht="14.25" customHeight="1">
      <c r="A738" s="127"/>
      <c r="B738" s="129"/>
      <c r="C738" s="130"/>
      <c r="D738" s="130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spans="1:26" ht="14.25" customHeight="1">
      <c r="A739" s="127"/>
      <c r="B739" s="129"/>
      <c r="C739" s="130"/>
      <c r="D739" s="130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spans="1:26" ht="14.25" customHeight="1">
      <c r="A740" s="127"/>
      <c r="B740" s="129"/>
      <c r="C740" s="130"/>
      <c r="D740" s="130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spans="1:26" ht="14.25" customHeight="1">
      <c r="A741" s="127"/>
      <c r="B741" s="129"/>
      <c r="C741" s="130"/>
      <c r="D741" s="130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spans="1:26" ht="14.25" customHeight="1">
      <c r="A742" s="127"/>
      <c r="B742" s="129"/>
      <c r="C742" s="130"/>
      <c r="D742" s="130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spans="1:26" ht="14.25" customHeight="1">
      <c r="A743" s="127"/>
      <c r="B743" s="129"/>
      <c r="C743" s="130"/>
      <c r="D743" s="130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spans="1:26" ht="14.25" customHeight="1">
      <c r="A744" s="127"/>
      <c r="B744" s="129"/>
      <c r="C744" s="130"/>
      <c r="D744" s="130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spans="1:26" ht="14.25" customHeight="1">
      <c r="A745" s="127"/>
      <c r="B745" s="129"/>
      <c r="C745" s="130"/>
      <c r="D745" s="130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spans="1:26" ht="14.25" customHeight="1">
      <c r="A746" s="127"/>
      <c r="B746" s="129"/>
      <c r="C746" s="130"/>
      <c r="D746" s="130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spans="1:26" ht="14.25" customHeight="1">
      <c r="A747" s="127"/>
      <c r="B747" s="129"/>
      <c r="C747" s="130"/>
      <c r="D747" s="130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spans="1:26" ht="14.25" customHeight="1">
      <c r="A748" s="127"/>
      <c r="B748" s="129"/>
      <c r="C748" s="130"/>
      <c r="D748" s="130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spans="1:26" ht="14.25" customHeight="1">
      <c r="A749" s="127"/>
      <c r="B749" s="129"/>
      <c r="C749" s="130"/>
      <c r="D749" s="130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spans="1:26" ht="14.25" customHeight="1">
      <c r="A750" s="127"/>
      <c r="B750" s="129"/>
      <c r="C750" s="130"/>
      <c r="D750" s="130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spans="1:26" ht="14.25" customHeight="1">
      <c r="A751" s="127"/>
      <c r="B751" s="129"/>
      <c r="C751" s="130"/>
      <c r="D751" s="130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spans="1:26" ht="14.25" customHeight="1">
      <c r="A752" s="127"/>
      <c r="B752" s="129"/>
      <c r="C752" s="130"/>
      <c r="D752" s="130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spans="1:26" ht="14.25" customHeight="1">
      <c r="A753" s="127"/>
      <c r="B753" s="129"/>
      <c r="C753" s="130"/>
      <c r="D753" s="130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spans="1:26" ht="14.25" customHeight="1">
      <c r="A754" s="127"/>
      <c r="B754" s="129"/>
      <c r="C754" s="130"/>
      <c r="D754" s="130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spans="1:26" ht="14.25" customHeight="1">
      <c r="A755" s="127"/>
      <c r="B755" s="129"/>
      <c r="C755" s="130"/>
      <c r="D755" s="130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spans="1:26" ht="14.25" customHeight="1">
      <c r="A756" s="127"/>
      <c r="B756" s="129"/>
      <c r="C756" s="130"/>
      <c r="D756" s="130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spans="1:26" ht="14.25" customHeight="1">
      <c r="A757" s="127"/>
      <c r="B757" s="129"/>
      <c r="C757" s="130"/>
      <c r="D757" s="130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spans="1:26" ht="14.25" customHeight="1">
      <c r="A758" s="127"/>
      <c r="B758" s="129"/>
      <c r="C758" s="130"/>
      <c r="D758" s="130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spans="1:26" ht="14.25" customHeight="1">
      <c r="A759" s="127"/>
      <c r="B759" s="129"/>
      <c r="C759" s="130"/>
      <c r="D759" s="130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spans="1:26" ht="14.25" customHeight="1">
      <c r="A760" s="127"/>
      <c r="B760" s="129"/>
      <c r="C760" s="130"/>
      <c r="D760" s="130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spans="1:26" ht="14.25" customHeight="1">
      <c r="A761" s="127"/>
      <c r="B761" s="129"/>
      <c r="C761" s="130"/>
      <c r="D761" s="130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spans="1:26" ht="14.25" customHeight="1">
      <c r="A762" s="127"/>
      <c r="B762" s="129"/>
      <c r="C762" s="130"/>
      <c r="D762" s="130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spans="1:26" ht="14.25" customHeight="1">
      <c r="A763" s="127"/>
      <c r="B763" s="129"/>
      <c r="C763" s="130"/>
      <c r="D763" s="130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spans="1:26" ht="14.25" customHeight="1">
      <c r="A764" s="127"/>
      <c r="B764" s="129"/>
      <c r="C764" s="130"/>
      <c r="D764" s="130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spans="1:26" ht="14.25" customHeight="1">
      <c r="A765" s="127"/>
      <c r="B765" s="129"/>
      <c r="C765" s="130"/>
      <c r="D765" s="130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spans="1:26" ht="14.25" customHeight="1">
      <c r="A766" s="127"/>
      <c r="B766" s="129"/>
      <c r="C766" s="130"/>
      <c r="D766" s="130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spans="1:26" ht="14.25" customHeight="1">
      <c r="A767" s="127"/>
      <c r="B767" s="129"/>
      <c r="C767" s="130"/>
      <c r="D767" s="130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spans="1:26" ht="14.25" customHeight="1">
      <c r="A768" s="127"/>
      <c r="B768" s="129"/>
      <c r="C768" s="130"/>
      <c r="D768" s="130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spans="1:26" ht="14.25" customHeight="1">
      <c r="A769" s="127"/>
      <c r="B769" s="129"/>
      <c r="C769" s="130"/>
      <c r="D769" s="130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spans="1:26" ht="14.25" customHeight="1">
      <c r="A770" s="127"/>
      <c r="B770" s="129"/>
      <c r="C770" s="130"/>
      <c r="D770" s="130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spans="1:26" ht="14.25" customHeight="1">
      <c r="A771" s="127"/>
      <c r="B771" s="129"/>
      <c r="C771" s="130"/>
      <c r="D771" s="130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spans="1:26" ht="14.25" customHeight="1">
      <c r="A772" s="127"/>
      <c r="B772" s="129"/>
      <c r="C772" s="130"/>
      <c r="D772" s="130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spans="1:26" ht="14.25" customHeight="1">
      <c r="A773" s="127"/>
      <c r="B773" s="129"/>
      <c r="C773" s="130"/>
      <c r="D773" s="130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spans="1:26" ht="14.25" customHeight="1">
      <c r="A774" s="127"/>
      <c r="B774" s="129"/>
      <c r="C774" s="130"/>
      <c r="D774" s="130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spans="1:26" ht="14.25" customHeight="1">
      <c r="A775" s="127"/>
      <c r="B775" s="129"/>
      <c r="C775" s="130"/>
      <c r="D775" s="130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spans="1:26" ht="14.25" customHeight="1">
      <c r="A776" s="127"/>
      <c r="B776" s="129"/>
      <c r="C776" s="130"/>
      <c r="D776" s="130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spans="1:26" ht="14.25" customHeight="1">
      <c r="A777" s="127"/>
      <c r="B777" s="129"/>
      <c r="C777" s="130"/>
      <c r="D777" s="130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spans="1:26" ht="14.25" customHeight="1">
      <c r="A778" s="127"/>
      <c r="B778" s="129"/>
      <c r="C778" s="130"/>
      <c r="D778" s="130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spans="1:26" ht="14.25" customHeight="1">
      <c r="A779" s="127"/>
      <c r="B779" s="129"/>
      <c r="C779" s="130"/>
      <c r="D779" s="130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spans="1:26" ht="14.25" customHeight="1">
      <c r="A780" s="127"/>
      <c r="B780" s="129"/>
      <c r="C780" s="130"/>
      <c r="D780" s="130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spans="1:26" ht="14.25" customHeight="1">
      <c r="A781" s="127"/>
      <c r="B781" s="129"/>
      <c r="C781" s="130"/>
      <c r="D781" s="130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spans="1:26" ht="14.25" customHeight="1">
      <c r="A782" s="127"/>
      <c r="B782" s="129"/>
      <c r="C782" s="130"/>
      <c r="D782" s="130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spans="1:26" ht="14.25" customHeight="1">
      <c r="A783" s="127"/>
      <c r="B783" s="129"/>
      <c r="C783" s="130"/>
      <c r="D783" s="130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spans="1:26" ht="14.25" customHeight="1">
      <c r="A784" s="127"/>
      <c r="B784" s="129"/>
      <c r="C784" s="130"/>
      <c r="D784" s="130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spans="1:26" ht="14.25" customHeight="1">
      <c r="A785" s="127"/>
      <c r="B785" s="129"/>
      <c r="C785" s="130"/>
      <c r="D785" s="130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spans="1:26" ht="14.25" customHeight="1">
      <c r="A786" s="127"/>
      <c r="B786" s="129"/>
      <c r="C786" s="130"/>
      <c r="D786" s="130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spans="1:26" ht="14.25" customHeight="1">
      <c r="A787" s="127"/>
      <c r="B787" s="129"/>
      <c r="C787" s="130"/>
      <c r="D787" s="130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spans="1:26" ht="14.25" customHeight="1">
      <c r="A788" s="127"/>
      <c r="B788" s="129"/>
      <c r="C788" s="130"/>
      <c r="D788" s="130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spans="1:26" ht="14.25" customHeight="1">
      <c r="A789" s="127"/>
      <c r="B789" s="129"/>
      <c r="C789" s="130"/>
      <c r="D789" s="130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spans="1:26" ht="14.25" customHeight="1">
      <c r="A790" s="127"/>
      <c r="B790" s="129"/>
      <c r="C790" s="130"/>
      <c r="D790" s="130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spans="1:26" ht="14.25" customHeight="1">
      <c r="A791" s="127"/>
      <c r="B791" s="129"/>
      <c r="C791" s="130"/>
      <c r="D791" s="130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spans="1:26" ht="14.25" customHeight="1">
      <c r="A792" s="127"/>
      <c r="B792" s="129"/>
      <c r="C792" s="130"/>
      <c r="D792" s="130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spans="1:26" ht="14.25" customHeight="1">
      <c r="A793" s="127"/>
      <c r="B793" s="129"/>
      <c r="C793" s="130"/>
      <c r="D793" s="130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spans="1:26" ht="14.25" customHeight="1">
      <c r="A794" s="127"/>
      <c r="B794" s="129"/>
      <c r="C794" s="130"/>
      <c r="D794" s="130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spans="1:26" ht="14.25" customHeight="1">
      <c r="A795" s="127"/>
      <c r="B795" s="129"/>
      <c r="C795" s="130"/>
      <c r="D795" s="130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spans="1:26" ht="14.25" customHeight="1">
      <c r="A796" s="127"/>
      <c r="B796" s="129"/>
      <c r="C796" s="130"/>
      <c r="D796" s="130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spans="1:26" ht="14.25" customHeight="1">
      <c r="A797" s="127"/>
      <c r="B797" s="129"/>
      <c r="C797" s="130"/>
      <c r="D797" s="130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spans="1:26" ht="14.25" customHeight="1">
      <c r="A798" s="127"/>
      <c r="B798" s="129"/>
      <c r="C798" s="130"/>
      <c r="D798" s="130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spans="1:26" ht="14.25" customHeight="1">
      <c r="A799" s="127"/>
      <c r="B799" s="129"/>
      <c r="C799" s="130"/>
      <c r="D799" s="130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spans="1:26" ht="14.25" customHeight="1">
      <c r="A800" s="127"/>
      <c r="B800" s="129"/>
      <c r="C800" s="130"/>
      <c r="D800" s="130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spans="1:26" ht="14.25" customHeight="1">
      <c r="A801" s="127"/>
      <c r="B801" s="129"/>
      <c r="C801" s="130"/>
      <c r="D801" s="130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spans="1:26" ht="14.25" customHeight="1">
      <c r="A802" s="127"/>
      <c r="B802" s="129"/>
      <c r="C802" s="130"/>
      <c r="D802" s="130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spans="1:26" ht="14.25" customHeight="1">
      <c r="A803" s="127"/>
      <c r="B803" s="129"/>
      <c r="C803" s="130"/>
      <c r="D803" s="130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spans="1:26" ht="14.25" customHeight="1">
      <c r="A804" s="127"/>
      <c r="B804" s="129"/>
      <c r="C804" s="130"/>
      <c r="D804" s="130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spans="1:26" ht="14.25" customHeight="1">
      <c r="A805" s="127"/>
      <c r="B805" s="129"/>
      <c r="C805" s="130"/>
      <c r="D805" s="130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spans="1:26" ht="14.25" customHeight="1">
      <c r="A806" s="127"/>
      <c r="B806" s="129"/>
      <c r="C806" s="130"/>
      <c r="D806" s="130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spans="1:26" ht="14.25" customHeight="1">
      <c r="A807" s="127"/>
      <c r="B807" s="129"/>
      <c r="C807" s="130"/>
      <c r="D807" s="130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spans="1:26" ht="14.25" customHeight="1">
      <c r="A808" s="127"/>
      <c r="B808" s="129"/>
      <c r="C808" s="130"/>
      <c r="D808" s="130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spans="1:26" ht="14.25" customHeight="1">
      <c r="A809" s="127"/>
      <c r="B809" s="129"/>
      <c r="C809" s="130"/>
      <c r="D809" s="130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spans="1:26" ht="14.25" customHeight="1">
      <c r="A810" s="127"/>
      <c r="B810" s="129"/>
      <c r="C810" s="130"/>
      <c r="D810" s="130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spans="1:26" ht="14.25" customHeight="1">
      <c r="A811" s="127"/>
      <c r="B811" s="129"/>
      <c r="C811" s="130"/>
      <c r="D811" s="130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spans="1:26" ht="14.25" customHeight="1">
      <c r="A812" s="127"/>
      <c r="B812" s="129"/>
      <c r="C812" s="130"/>
      <c r="D812" s="130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spans="1:26" ht="14.25" customHeight="1">
      <c r="A813" s="127"/>
      <c r="B813" s="129"/>
      <c r="C813" s="130"/>
      <c r="D813" s="130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spans="1:26" ht="14.25" customHeight="1">
      <c r="A814" s="127"/>
      <c r="B814" s="129"/>
      <c r="C814" s="130"/>
      <c r="D814" s="130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spans="1:26" ht="14.25" customHeight="1">
      <c r="A815" s="127"/>
      <c r="B815" s="129"/>
      <c r="C815" s="130"/>
      <c r="D815" s="130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spans="1:26" ht="14.25" customHeight="1">
      <c r="A816" s="127"/>
      <c r="B816" s="129"/>
      <c r="C816" s="130"/>
      <c r="D816" s="130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spans="1:26" ht="14.25" customHeight="1">
      <c r="A817" s="127"/>
      <c r="B817" s="129"/>
      <c r="C817" s="130"/>
      <c r="D817" s="130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spans="1:26" ht="14.25" customHeight="1">
      <c r="A818" s="127"/>
      <c r="B818" s="129"/>
      <c r="C818" s="130"/>
      <c r="D818" s="130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spans="1:26" ht="14.25" customHeight="1">
      <c r="A819" s="127"/>
      <c r="B819" s="129"/>
      <c r="C819" s="130"/>
      <c r="D819" s="130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spans="1:26" ht="14.25" customHeight="1">
      <c r="A820" s="127"/>
      <c r="B820" s="129"/>
      <c r="C820" s="130"/>
      <c r="D820" s="130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spans="1:26" ht="14.25" customHeight="1">
      <c r="A821" s="127"/>
      <c r="B821" s="129"/>
      <c r="C821" s="130"/>
      <c r="D821" s="130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spans="1:26" ht="14.25" customHeight="1">
      <c r="A822" s="127"/>
      <c r="B822" s="129"/>
      <c r="C822" s="130"/>
      <c r="D822" s="130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spans="1:26" ht="14.25" customHeight="1">
      <c r="A823" s="127"/>
      <c r="B823" s="129"/>
      <c r="C823" s="130"/>
      <c r="D823" s="130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spans="1:26" ht="14.25" customHeight="1">
      <c r="A824" s="127"/>
      <c r="B824" s="129"/>
      <c r="C824" s="130"/>
      <c r="D824" s="130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spans="1:26" ht="14.25" customHeight="1">
      <c r="A825" s="127"/>
      <c r="B825" s="129"/>
      <c r="C825" s="130"/>
      <c r="D825" s="130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spans="1:26" ht="14.25" customHeight="1">
      <c r="A826" s="127"/>
      <c r="B826" s="129"/>
      <c r="C826" s="130"/>
      <c r="D826" s="130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spans="1:26" ht="14.25" customHeight="1">
      <c r="A827" s="127"/>
      <c r="B827" s="129"/>
      <c r="C827" s="130"/>
      <c r="D827" s="130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spans="1:26" ht="14.25" customHeight="1">
      <c r="A828" s="127"/>
      <c r="B828" s="129"/>
      <c r="C828" s="130"/>
      <c r="D828" s="130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spans="1:26" ht="14.25" customHeight="1">
      <c r="A829" s="127"/>
      <c r="B829" s="129"/>
      <c r="C829" s="130"/>
      <c r="D829" s="130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spans="1:26" ht="14.25" customHeight="1">
      <c r="A830" s="127"/>
      <c r="B830" s="129"/>
      <c r="C830" s="130"/>
      <c r="D830" s="130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spans="1:26" ht="14.25" customHeight="1">
      <c r="A831" s="127"/>
      <c r="B831" s="129"/>
      <c r="C831" s="130"/>
      <c r="D831" s="130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spans="1:26" ht="14.25" customHeight="1">
      <c r="A832" s="127"/>
      <c r="B832" s="129"/>
      <c r="C832" s="130"/>
      <c r="D832" s="130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spans="1:26" ht="14.25" customHeight="1">
      <c r="A833" s="127"/>
      <c r="B833" s="129"/>
      <c r="C833" s="130"/>
      <c r="D833" s="130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spans="1:26" ht="14.25" customHeight="1">
      <c r="A834" s="127"/>
      <c r="B834" s="129"/>
      <c r="C834" s="130"/>
      <c r="D834" s="130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spans="1:26" ht="14.25" customHeight="1">
      <c r="A835" s="127"/>
      <c r="B835" s="129"/>
      <c r="C835" s="130"/>
      <c r="D835" s="130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spans="1:26" ht="14.25" customHeight="1">
      <c r="A836" s="127"/>
      <c r="B836" s="129"/>
      <c r="C836" s="130"/>
      <c r="D836" s="130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spans="1:26" ht="14.25" customHeight="1">
      <c r="A837" s="127"/>
      <c r="B837" s="129"/>
      <c r="C837" s="130"/>
      <c r="D837" s="130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spans="1:26" ht="14.25" customHeight="1">
      <c r="A838" s="127"/>
      <c r="B838" s="129"/>
      <c r="C838" s="130"/>
      <c r="D838" s="130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spans="1:26" ht="14.25" customHeight="1">
      <c r="A839" s="127"/>
      <c r="B839" s="129"/>
      <c r="C839" s="130"/>
      <c r="D839" s="130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spans="1:26" ht="14.25" customHeight="1">
      <c r="A840" s="127"/>
      <c r="B840" s="129"/>
      <c r="C840" s="130"/>
      <c r="D840" s="130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spans="1:26" ht="14.25" customHeight="1">
      <c r="A841" s="127"/>
      <c r="B841" s="129"/>
      <c r="C841" s="130"/>
      <c r="D841" s="130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spans="1:26" ht="14.25" customHeight="1">
      <c r="A842" s="127"/>
      <c r="B842" s="129"/>
      <c r="C842" s="130"/>
      <c r="D842" s="130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spans="1:26" ht="14.25" customHeight="1">
      <c r="A843" s="127"/>
      <c r="B843" s="129"/>
      <c r="C843" s="130"/>
      <c r="D843" s="130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spans="1:26" ht="14.25" customHeight="1">
      <c r="A844" s="127"/>
      <c r="B844" s="129"/>
      <c r="C844" s="130"/>
      <c r="D844" s="130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spans="1:26" ht="14.25" customHeight="1">
      <c r="A845" s="127"/>
      <c r="B845" s="129"/>
      <c r="C845" s="130"/>
      <c r="D845" s="130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spans="1:26" ht="14.25" customHeight="1">
      <c r="A846" s="127"/>
      <c r="B846" s="129"/>
      <c r="C846" s="130"/>
      <c r="D846" s="130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spans="1:26" ht="14.25" customHeight="1">
      <c r="A847" s="127"/>
      <c r="B847" s="129"/>
      <c r="C847" s="130"/>
      <c r="D847" s="130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spans="1:26" ht="14.25" customHeight="1">
      <c r="A848" s="127"/>
      <c r="B848" s="129"/>
      <c r="C848" s="130"/>
      <c r="D848" s="130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spans="1:26" ht="14.25" customHeight="1">
      <c r="A849" s="127"/>
      <c r="B849" s="129"/>
      <c r="C849" s="130"/>
      <c r="D849" s="130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spans="1:26" ht="14.25" customHeight="1">
      <c r="A850" s="127"/>
      <c r="B850" s="129"/>
      <c r="C850" s="130"/>
      <c r="D850" s="130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spans="1:26" ht="14.25" customHeight="1">
      <c r="A851" s="127"/>
      <c r="B851" s="129"/>
      <c r="C851" s="130"/>
      <c r="D851" s="130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spans="1:26" ht="14.25" customHeight="1">
      <c r="A852" s="127"/>
      <c r="B852" s="129"/>
      <c r="C852" s="130"/>
      <c r="D852" s="130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spans="1:26" ht="14.25" customHeight="1">
      <c r="A853" s="127"/>
      <c r="B853" s="129"/>
      <c r="C853" s="130"/>
      <c r="D853" s="130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spans="1:26" ht="14.25" customHeight="1">
      <c r="A854" s="127"/>
      <c r="B854" s="129"/>
      <c r="C854" s="130"/>
      <c r="D854" s="130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spans="1:26" ht="14.25" customHeight="1">
      <c r="A855" s="127"/>
      <c r="B855" s="129"/>
      <c r="C855" s="130"/>
      <c r="D855" s="130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spans="1:26" ht="14.25" customHeight="1">
      <c r="A856" s="127"/>
      <c r="B856" s="129"/>
      <c r="C856" s="130"/>
      <c r="D856" s="130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spans="1:26" ht="14.25" customHeight="1">
      <c r="A857" s="127"/>
      <c r="B857" s="129"/>
      <c r="C857" s="130"/>
      <c r="D857" s="130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spans="1:26" ht="14.25" customHeight="1">
      <c r="A858" s="127"/>
      <c r="B858" s="129"/>
      <c r="C858" s="130"/>
      <c r="D858" s="130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spans="1:26" ht="14.25" customHeight="1">
      <c r="A859" s="127"/>
      <c r="B859" s="129"/>
      <c r="C859" s="130"/>
      <c r="D859" s="130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spans="1:26" ht="14.25" customHeight="1">
      <c r="A860" s="127"/>
      <c r="B860" s="129"/>
      <c r="C860" s="130"/>
      <c r="D860" s="130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spans="1:26" ht="14.25" customHeight="1">
      <c r="A861" s="127"/>
      <c r="B861" s="129"/>
      <c r="C861" s="130"/>
      <c r="D861" s="130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spans="1:26" ht="14.25" customHeight="1">
      <c r="A862" s="127"/>
      <c r="B862" s="129"/>
      <c r="C862" s="130"/>
      <c r="D862" s="130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spans="1:26" ht="14.25" customHeight="1">
      <c r="A863" s="127"/>
      <c r="B863" s="129"/>
      <c r="C863" s="130"/>
      <c r="D863" s="130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spans="1:26" ht="14.25" customHeight="1">
      <c r="A864" s="127"/>
      <c r="B864" s="129"/>
      <c r="C864" s="130"/>
      <c r="D864" s="130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spans="1:26" ht="14.25" customHeight="1">
      <c r="A865" s="127"/>
      <c r="B865" s="129"/>
      <c r="C865" s="130"/>
      <c r="D865" s="130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spans="1:26" ht="14.25" customHeight="1">
      <c r="A866" s="127"/>
      <c r="B866" s="129"/>
      <c r="C866" s="130"/>
      <c r="D866" s="130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spans="1:26" ht="14.25" customHeight="1">
      <c r="A867" s="127"/>
      <c r="B867" s="129"/>
      <c r="C867" s="130"/>
      <c r="D867" s="130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spans="1:26" ht="14.25" customHeight="1">
      <c r="A868" s="127"/>
      <c r="B868" s="129"/>
      <c r="C868" s="130"/>
      <c r="D868" s="130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spans="1:26" ht="14.25" customHeight="1">
      <c r="A869" s="127"/>
      <c r="B869" s="129"/>
      <c r="C869" s="130"/>
      <c r="D869" s="130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spans="1:26" ht="14.25" customHeight="1">
      <c r="A870" s="127"/>
      <c r="B870" s="129"/>
      <c r="C870" s="130"/>
      <c r="D870" s="130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spans="1:26" ht="14.25" customHeight="1">
      <c r="A871" s="127"/>
      <c r="B871" s="129"/>
      <c r="C871" s="130"/>
      <c r="D871" s="130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spans="1:26" ht="14.25" customHeight="1">
      <c r="A872" s="127"/>
      <c r="B872" s="129"/>
      <c r="C872" s="130"/>
      <c r="D872" s="130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spans="1:26" ht="14.25" customHeight="1">
      <c r="A873" s="127"/>
      <c r="B873" s="129"/>
      <c r="C873" s="130"/>
      <c r="D873" s="130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spans="1:26" ht="14.25" customHeight="1">
      <c r="A874" s="127"/>
      <c r="B874" s="129"/>
      <c r="C874" s="130"/>
      <c r="D874" s="130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spans="1:26" ht="14.25" customHeight="1">
      <c r="A875" s="127"/>
      <c r="B875" s="129"/>
      <c r="C875" s="130"/>
      <c r="D875" s="130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spans="1:26" ht="14.25" customHeight="1">
      <c r="A876" s="127"/>
      <c r="B876" s="129"/>
      <c r="C876" s="130"/>
      <c r="D876" s="130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spans="1:26" ht="14.25" customHeight="1">
      <c r="A877" s="127"/>
      <c r="B877" s="129"/>
      <c r="C877" s="130"/>
      <c r="D877" s="130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spans="1:26" ht="14.25" customHeight="1">
      <c r="A878" s="127"/>
      <c r="B878" s="129"/>
      <c r="C878" s="130"/>
      <c r="D878" s="130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spans="1:26" ht="14.25" customHeight="1">
      <c r="A879" s="127"/>
      <c r="B879" s="129"/>
      <c r="C879" s="130"/>
      <c r="D879" s="130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spans="1:26" ht="14.25" customHeight="1">
      <c r="A880" s="127"/>
      <c r="B880" s="129"/>
      <c r="C880" s="130"/>
      <c r="D880" s="130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spans="1:26" ht="14.25" customHeight="1">
      <c r="A881" s="127"/>
      <c r="B881" s="129"/>
      <c r="C881" s="130"/>
      <c r="D881" s="130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spans="1:26" ht="14.25" customHeight="1">
      <c r="A882" s="127"/>
      <c r="B882" s="129"/>
      <c r="C882" s="130"/>
      <c r="D882" s="130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spans="1:26" ht="14.25" customHeight="1">
      <c r="A883" s="127"/>
      <c r="B883" s="129"/>
      <c r="C883" s="130"/>
      <c r="D883" s="130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spans="1:26" ht="14.25" customHeight="1">
      <c r="A884" s="127"/>
      <c r="B884" s="129"/>
      <c r="C884" s="130"/>
      <c r="D884" s="130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spans="1:26" ht="14.25" customHeight="1">
      <c r="A885" s="127"/>
      <c r="B885" s="129"/>
      <c r="C885" s="130"/>
      <c r="D885" s="130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spans="1:26" ht="14.25" customHeight="1">
      <c r="A886" s="127"/>
      <c r="B886" s="129"/>
      <c r="C886" s="130"/>
      <c r="D886" s="130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spans="1:26" ht="14.25" customHeight="1">
      <c r="A887" s="127"/>
      <c r="B887" s="129"/>
      <c r="C887" s="130"/>
      <c r="D887" s="130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spans="1:26" ht="14.25" customHeight="1">
      <c r="A888" s="127"/>
      <c r="B888" s="129"/>
      <c r="C888" s="130"/>
      <c r="D888" s="130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spans="1:26" ht="14.25" customHeight="1">
      <c r="A889" s="127"/>
      <c r="B889" s="129"/>
      <c r="C889" s="130"/>
      <c r="D889" s="130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spans="1:26" ht="14.25" customHeight="1">
      <c r="A890" s="127"/>
      <c r="B890" s="129"/>
      <c r="C890" s="130"/>
      <c r="D890" s="130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spans="1:26" ht="14.25" customHeight="1">
      <c r="A891" s="127"/>
      <c r="B891" s="129"/>
      <c r="C891" s="130"/>
      <c r="D891" s="130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spans="1:26" ht="14.25" customHeight="1">
      <c r="A892" s="127"/>
      <c r="B892" s="129"/>
      <c r="C892" s="130"/>
      <c r="D892" s="130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spans="1:26" ht="14.25" customHeight="1">
      <c r="A893" s="127"/>
      <c r="B893" s="129"/>
      <c r="C893" s="130"/>
      <c r="D893" s="130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spans="1:26" ht="14.25" customHeight="1">
      <c r="A894" s="127"/>
      <c r="B894" s="129"/>
      <c r="C894" s="130"/>
      <c r="D894" s="130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spans="1:26" ht="14.25" customHeight="1">
      <c r="A895" s="127"/>
      <c r="B895" s="129"/>
      <c r="C895" s="130"/>
      <c r="D895" s="130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spans="1:26" ht="14.25" customHeight="1">
      <c r="A896" s="127"/>
      <c r="B896" s="129"/>
      <c r="C896" s="130"/>
      <c r="D896" s="130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spans="1:26" ht="14.25" customHeight="1">
      <c r="A897" s="127"/>
      <c r="B897" s="129"/>
      <c r="C897" s="130"/>
      <c r="D897" s="130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spans="1:26" ht="14.25" customHeight="1">
      <c r="A898" s="127"/>
      <c r="B898" s="129"/>
      <c r="C898" s="130"/>
      <c r="D898" s="130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spans="1:26" ht="14.25" customHeight="1">
      <c r="A899" s="127"/>
      <c r="B899" s="129"/>
      <c r="C899" s="130"/>
      <c r="D899" s="130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spans="1:26" ht="14.25" customHeight="1">
      <c r="A900" s="127"/>
      <c r="B900" s="129"/>
      <c r="C900" s="130"/>
      <c r="D900" s="130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spans="1:26" ht="14.25" customHeight="1">
      <c r="A901" s="127"/>
      <c r="B901" s="129"/>
      <c r="C901" s="130"/>
      <c r="D901" s="130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spans="1:26" ht="14.25" customHeight="1">
      <c r="A902" s="127"/>
      <c r="B902" s="129"/>
      <c r="C902" s="130"/>
      <c r="D902" s="130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spans="1:26" ht="14.25" customHeight="1">
      <c r="A903" s="127"/>
      <c r="B903" s="129"/>
      <c r="C903" s="130"/>
      <c r="D903" s="130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spans="1:26" ht="14.25" customHeight="1">
      <c r="A904" s="127"/>
      <c r="B904" s="129"/>
      <c r="C904" s="130"/>
      <c r="D904" s="130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spans="1:26" ht="14.25" customHeight="1">
      <c r="A905" s="127"/>
      <c r="B905" s="129"/>
      <c r="C905" s="130"/>
      <c r="D905" s="130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spans="1:26" ht="14.25" customHeight="1">
      <c r="A906" s="127"/>
      <c r="B906" s="129"/>
      <c r="C906" s="130"/>
      <c r="D906" s="130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spans="1:26" ht="14.25" customHeight="1">
      <c r="A907" s="127"/>
      <c r="B907" s="129"/>
      <c r="C907" s="130"/>
      <c r="D907" s="130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spans="1:26" ht="14.25" customHeight="1">
      <c r="A908" s="127"/>
      <c r="B908" s="129"/>
      <c r="C908" s="130"/>
      <c r="D908" s="130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spans="1:26" ht="14.25" customHeight="1">
      <c r="A909" s="127"/>
      <c r="B909" s="129"/>
      <c r="C909" s="130"/>
      <c r="D909" s="130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spans="1:26" ht="14.25" customHeight="1">
      <c r="A910" s="127"/>
      <c r="B910" s="129"/>
      <c r="C910" s="130"/>
      <c r="D910" s="130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spans="1:26" ht="14.25" customHeight="1">
      <c r="A911" s="127"/>
      <c r="B911" s="129"/>
      <c r="C911" s="130"/>
      <c r="D911" s="130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spans="1:26" ht="14.25" customHeight="1">
      <c r="A912" s="127"/>
      <c r="B912" s="129"/>
      <c r="C912" s="130"/>
      <c r="D912" s="130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spans="1:26" ht="14.25" customHeight="1">
      <c r="A913" s="127"/>
      <c r="B913" s="129"/>
      <c r="C913" s="130"/>
      <c r="D913" s="130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spans="1:26" ht="14.25" customHeight="1">
      <c r="A914" s="127"/>
      <c r="B914" s="129"/>
      <c r="C914" s="130"/>
      <c r="D914" s="130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spans="1:26" ht="14.25" customHeight="1">
      <c r="A915" s="127"/>
      <c r="B915" s="129"/>
      <c r="C915" s="130"/>
      <c r="D915" s="130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spans="1:26" ht="14.25" customHeight="1">
      <c r="A916" s="127"/>
      <c r="B916" s="129"/>
      <c r="C916" s="130"/>
      <c r="D916" s="130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spans="1:26" ht="14.25" customHeight="1">
      <c r="A917" s="127"/>
      <c r="B917" s="129"/>
      <c r="C917" s="130"/>
      <c r="D917" s="130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spans="1:26" ht="14.25" customHeight="1">
      <c r="A918" s="127"/>
      <c r="B918" s="129"/>
      <c r="C918" s="130"/>
      <c r="D918" s="130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spans="1:26" ht="14.25" customHeight="1">
      <c r="A919" s="127"/>
      <c r="B919" s="129"/>
      <c r="C919" s="130"/>
      <c r="D919" s="130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spans="1:26" ht="14.25" customHeight="1">
      <c r="A920" s="127"/>
      <c r="B920" s="129"/>
      <c r="C920" s="130"/>
      <c r="D920" s="130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spans="1:26" ht="14.25" customHeight="1">
      <c r="A921" s="127"/>
      <c r="B921" s="129"/>
      <c r="C921" s="130"/>
      <c r="D921" s="130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spans="1:26" ht="14.25" customHeight="1">
      <c r="A922" s="127"/>
      <c r="B922" s="129"/>
      <c r="C922" s="130"/>
      <c r="D922" s="130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spans="1:26" ht="14.25" customHeight="1">
      <c r="A923" s="127"/>
      <c r="B923" s="129"/>
      <c r="C923" s="130"/>
      <c r="D923" s="130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spans="1:26" ht="14.25" customHeight="1">
      <c r="A924" s="127"/>
      <c r="B924" s="129"/>
      <c r="C924" s="130"/>
      <c r="D924" s="130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spans="1:26" ht="14.25" customHeight="1">
      <c r="A925" s="127"/>
      <c r="B925" s="129"/>
      <c r="C925" s="130"/>
      <c r="D925" s="130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spans="1:26" ht="14.25" customHeight="1">
      <c r="A926" s="127"/>
      <c r="B926" s="129"/>
      <c r="C926" s="130"/>
      <c r="D926" s="130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spans="1:26" ht="14.25" customHeight="1">
      <c r="A927" s="127"/>
      <c r="B927" s="129"/>
      <c r="C927" s="130"/>
      <c r="D927" s="130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spans="1:26" ht="14.25" customHeight="1">
      <c r="A928" s="127"/>
      <c r="B928" s="129"/>
      <c r="C928" s="130"/>
      <c r="D928" s="130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spans="1:26" ht="14.25" customHeight="1">
      <c r="A929" s="127"/>
      <c r="B929" s="129"/>
      <c r="C929" s="130"/>
      <c r="D929" s="130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spans="1:26" ht="14.25" customHeight="1">
      <c r="A930" s="127"/>
      <c r="B930" s="129"/>
      <c r="C930" s="130"/>
      <c r="D930" s="130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spans="1:26" ht="14.25" customHeight="1">
      <c r="A931" s="127"/>
      <c r="B931" s="129"/>
      <c r="C931" s="130"/>
      <c r="D931" s="130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spans="1:26" ht="14.25" customHeight="1">
      <c r="A932" s="127"/>
      <c r="B932" s="129"/>
      <c r="C932" s="130"/>
      <c r="D932" s="130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spans="1:26" ht="14.25" customHeight="1">
      <c r="A933" s="127"/>
      <c r="B933" s="129"/>
      <c r="C933" s="130"/>
      <c r="D933" s="130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spans="1:26" ht="14.25" customHeight="1">
      <c r="A934" s="127"/>
      <c r="B934" s="129"/>
      <c r="C934" s="130"/>
      <c r="D934" s="130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spans="1:26" ht="14.25" customHeight="1">
      <c r="A935" s="127"/>
      <c r="B935" s="129"/>
      <c r="C935" s="130"/>
      <c r="D935" s="130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spans="1:26" ht="14.25" customHeight="1">
      <c r="A936" s="127"/>
      <c r="B936" s="129"/>
      <c r="C936" s="130"/>
      <c r="D936" s="130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spans="1:26" ht="14.25" customHeight="1">
      <c r="A937" s="127"/>
      <c r="B937" s="129"/>
      <c r="C937" s="130"/>
      <c r="D937" s="130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spans="1:26" ht="14.25" customHeight="1">
      <c r="A938" s="127"/>
      <c r="B938" s="129"/>
      <c r="C938" s="130"/>
      <c r="D938" s="130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spans="1:26" ht="14.25" customHeight="1">
      <c r="A939" s="127"/>
      <c r="B939" s="129"/>
      <c r="C939" s="130"/>
      <c r="D939" s="130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spans="1:26" ht="14.25" customHeight="1">
      <c r="A940" s="127"/>
      <c r="B940" s="129"/>
      <c r="C940" s="130"/>
      <c r="D940" s="130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spans="1:26" ht="14.25" customHeight="1">
      <c r="A941" s="127"/>
      <c r="B941" s="129"/>
      <c r="C941" s="130"/>
      <c r="D941" s="130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spans="1:26" ht="14.25" customHeight="1">
      <c r="A942" s="127"/>
      <c r="B942" s="129"/>
      <c r="C942" s="130"/>
      <c r="D942" s="130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spans="1:26" ht="14.25" customHeight="1">
      <c r="A943" s="127"/>
      <c r="B943" s="129"/>
      <c r="C943" s="130"/>
      <c r="D943" s="130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spans="1:26" ht="14.25" customHeight="1">
      <c r="A944" s="127"/>
      <c r="B944" s="129"/>
      <c r="C944" s="130"/>
      <c r="D944" s="130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spans="1:26" ht="14.25" customHeight="1">
      <c r="A945" s="127"/>
      <c r="B945" s="129"/>
      <c r="C945" s="130"/>
      <c r="D945" s="130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spans="1:26" ht="14.25" customHeight="1">
      <c r="A946" s="127"/>
      <c r="B946" s="129"/>
      <c r="C946" s="130"/>
      <c r="D946" s="130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spans="1:26" ht="14.25" customHeight="1">
      <c r="A947" s="127"/>
      <c r="B947" s="129"/>
      <c r="C947" s="130"/>
      <c r="D947" s="130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spans="1:26" ht="14.25" customHeight="1">
      <c r="A948" s="127"/>
      <c r="B948" s="129"/>
      <c r="C948" s="130"/>
      <c r="D948" s="130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spans="1:26" ht="14.25" customHeight="1">
      <c r="A949" s="127"/>
      <c r="B949" s="129"/>
      <c r="C949" s="130"/>
      <c r="D949" s="130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spans="1:26" ht="14.25" customHeight="1">
      <c r="A950" s="127"/>
      <c r="B950" s="129"/>
      <c r="C950" s="130"/>
      <c r="D950" s="130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spans="1:26" ht="14.25" customHeight="1">
      <c r="A951" s="127"/>
      <c r="B951" s="129"/>
      <c r="C951" s="130"/>
      <c r="D951" s="130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spans="1:26" ht="14.25" customHeight="1">
      <c r="A952" s="127"/>
      <c r="B952" s="129"/>
      <c r="C952" s="130"/>
      <c r="D952" s="130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spans="1:26" ht="14.25" customHeight="1">
      <c r="A953" s="127"/>
      <c r="B953" s="129"/>
      <c r="C953" s="130"/>
      <c r="D953" s="130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spans="1:26" ht="14.25" customHeight="1">
      <c r="A954" s="127"/>
      <c r="B954" s="129"/>
      <c r="C954" s="130"/>
      <c r="D954" s="130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spans="1:26" ht="14.25" customHeight="1">
      <c r="A955" s="127"/>
      <c r="B955" s="129"/>
      <c r="C955" s="130"/>
      <c r="D955" s="130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spans="1:26" ht="14.25" customHeight="1">
      <c r="A956" s="127"/>
      <c r="B956" s="129"/>
      <c r="C956" s="130"/>
      <c r="D956" s="130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spans="1:26" ht="14.25" customHeight="1">
      <c r="A957" s="127"/>
      <c r="B957" s="129"/>
      <c r="C957" s="130"/>
      <c r="D957" s="130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spans="1:26" ht="14.25" customHeight="1">
      <c r="A958" s="127"/>
      <c r="B958" s="129"/>
      <c r="C958" s="130"/>
      <c r="D958" s="130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spans="1:26" ht="14.25" customHeight="1">
      <c r="A959" s="127"/>
      <c r="B959" s="129"/>
      <c r="C959" s="130"/>
      <c r="D959" s="130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spans="1:26" ht="14.25" customHeight="1">
      <c r="A960" s="127"/>
      <c r="B960" s="129"/>
      <c r="C960" s="130"/>
      <c r="D960" s="130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spans="1:26" ht="14.25" customHeight="1">
      <c r="A961" s="127"/>
      <c r="B961" s="129"/>
      <c r="C961" s="130"/>
      <c r="D961" s="130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spans="1:26" ht="14.25" customHeight="1">
      <c r="A962" s="127"/>
      <c r="B962" s="129"/>
      <c r="C962" s="130"/>
      <c r="D962" s="130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spans="1:26" ht="14.25" customHeight="1">
      <c r="A963" s="127"/>
      <c r="B963" s="129"/>
      <c r="C963" s="130"/>
      <c r="D963" s="130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spans="1:26" ht="14.25" customHeight="1">
      <c r="A964" s="127"/>
      <c r="B964" s="129"/>
      <c r="C964" s="130"/>
      <c r="D964" s="130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spans="1:26" ht="14.25" customHeight="1">
      <c r="A965" s="127"/>
      <c r="B965" s="129"/>
      <c r="C965" s="130"/>
      <c r="D965" s="130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spans="1:26" ht="14.25" customHeight="1">
      <c r="A966" s="127"/>
      <c r="B966" s="129"/>
      <c r="C966" s="130"/>
      <c r="D966" s="130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spans="1:26" ht="14.25" customHeight="1">
      <c r="A967" s="127"/>
      <c r="B967" s="129"/>
      <c r="C967" s="130"/>
      <c r="D967" s="130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spans="1:26" ht="14.25" customHeight="1">
      <c r="A968" s="127"/>
      <c r="B968" s="129"/>
      <c r="C968" s="130"/>
      <c r="D968" s="130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spans="1:26" ht="14.25" customHeight="1">
      <c r="A969" s="127"/>
      <c r="B969" s="129"/>
      <c r="C969" s="130"/>
      <c r="D969" s="130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spans="1:26" ht="14.25" customHeight="1">
      <c r="A970" s="127"/>
      <c r="B970" s="129"/>
      <c r="C970" s="130"/>
      <c r="D970" s="130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spans="1:26" ht="14.25" customHeight="1">
      <c r="A971" s="127"/>
      <c r="B971" s="129"/>
      <c r="C971" s="130"/>
      <c r="D971" s="130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spans="1:26" ht="14.25" customHeight="1">
      <c r="A972" s="127"/>
      <c r="B972" s="129"/>
      <c r="C972" s="130"/>
      <c r="D972" s="130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spans="1:26" ht="14.25" customHeight="1">
      <c r="A973" s="127"/>
      <c r="B973" s="129"/>
      <c r="C973" s="130"/>
      <c r="D973" s="130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spans="1:26" ht="14.25" customHeight="1">
      <c r="A974" s="127"/>
      <c r="B974" s="129"/>
      <c r="C974" s="130"/>
      <c r="D974" s="130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spans="1:26" ht="14.25" customHeight="1">
      <c r="A975" s="127"/>
      <c r="B975" s="129"/>
      <c r="C975" s="130"/>
      <c r="D975" s="130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spans="1:26" ht="14.25" customHeight="1">
      <c r="A976" s="127"/>
      <c r="B976" s="129"/>
      <c r="C976" s="130"/>
      <c r="D976" s="130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spans="1:26" ht="14.25" customHeight="1">
      <c r="A977" s="127"/>
      <c r="B977" s="129"/>
      <c r="C977" s="130"/>
      <c r="D977" s="130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spans="1:26" ht="14.25" customHeight="1">
      <c r="A978" s="127"/>
      <c r="B978" s="129"/>
      <c r="C978" s="130"/>
      <c r="D978" s="130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spans="1:26" ht="14.25" customHeight="1">
      <c r="A979" s="127"/>
      <c r="B979" s="129"/>
      <c r="C979" s="130"/>
      <c r="D979" s="130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spans="1:26" ht="14.25" customHeight="1">
      <c r="A980" s="127"/>
      <c r="B980" s="129"/>
      <c r="C980" s="130"/>
      <c r="D980" s="130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spans="1:26" ht="14.25" customHeight="1">
      <c r="A981" s="127"/>
      <c r="B981" s="129"/>
      <c r="C981" s="130"/>
      <c r="D981" s="130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spans="1:26" ht="14.25" customHeight="1">
      <c r="A982" s="127"/>
      <c r="B982" s="129"/>
      <c r="C982" s="130"/>
      <c r="D982" s="130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spans="1:26" ht="14.25" customHeight="1">
      <c r="A983" s="127"/>
      <c r="B983" s="129"/>
      <c r="C983" s="130"/>
      <c r="D983" s="130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spans="1:26" ht="14.25" customHeight="1">
      <c r="A984" s="127"/>
      <c r="B984" s="129"/>
      <c r="C984" s="130"/>
      <c r="D984" s="130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spans="1:26" ht="14.25" customHeight="1">
      <c r="A985" s="127"/>
      <c r="B985" s="129"/>
      <c r="C985" s="130"/>
      <c r="D985" s="130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spans="1:26" ht="14.25" customHeight="1">
      <c r="A986" s="127"/>
      <c r="B986" s="129"/>
      <c r="C986" s="130"/>
      <c r="D986" s="130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spans="1:26" ht="14.25" customHeight="1">
      <c r="A987" s="127"/>
      <c r="B987" s="129"/>
      <c r="C987" s="130"/>
      <c r="D987" s="130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spans="1:26" ht="14.25" customHeight="1">
      <c r="A988" s="127"/>
      <c r="B988" s="129"/>
      <c r="C988" s="130"/>
      <c r="D988" s="130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spans="1:26" ht="14.25" customHeight="1">
      <c r="A989" s="127"/>
      <c r="B989" s="129"/>
      <c r="C989" s="130"/>
      <c r="D989" s="130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spans="1:26" ht="14.25" customHeight="1">
      <c r="A990" s="127"/>
      <c r="B990" s="129"/>
      <c r="C990" s="130"/>
      <c r="D990" s="130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spans="1:26" ht="14.25" customHeight="1">
      <c r="A991" s="127"/>
      <c r="B991" s="129"/>
      <c r="C991" s="130"/>
      <c r="D991" s="130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spans="1:26" ht="14.25" customHeight="1">
      <c r="A992" s="127"/>
      <c r="B992" s="129"/>
      <c r="C992" s="130"/>
      <c r="D992" s="130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spans="1:26" ht="14.25" customHeight="1">
      <c r="A993" s="127"/>
      <c r="B993" s="129"/>
      <c r="C993" s="130"/>
      <c r="D993" s="130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spans="1:26" ht="14.25" customHeight="1">
      <c r="A994" s="127"/>
      <c r="B994" s="129"/>
      <c r="C994" s="130"/>
      <c r="D994" s="130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spans="1:26" ht="14.25" customHeight="1">
      <c r="A995" s="127"/>
      <c r="B995" s="129"/>
      <c r="C995" s="130"/>
      <c r="D995" s="130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spans="1:26" ht="14.25" customHeight="1">
      <c r="A996" s="127"/>
      <c r="B996" s="129"/>
      <c r="C996" s="130"/>
      <c r="D996" s="130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spans="1:26" ht="14.25" customHeight="1">
      <c r="A997" s="127"/>
      <c r="B997" s="129"/>
      <c r="C997" s="130"/>
      <c r="D997" s="130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spans="1:26" ht="14.25" customHeight="1">
      <c r="A998" s="127"/>
      <c r="B998" s="129"/>
      <c r="C998" s="130"/>
      <c r="D998" s="130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  <row r="999" spans="1:26" ht="14.25" customHeight="1">
      <c r="A999" s="127"/>
      <c r="B999" s="129"/>
      <c r="C999" s="130"/>
      <c r="D999" s="130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</row>
    <row r="1000" spans="1:26" ht="14.25" customHeight="1">
      <c r="A1000" s="127"/>
      <c r="B1000" s="129"/>
      <c r="C1000" s="130"/>
      <c r="D1000" s="130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</row>
  </sheetData>
  <mergeCells count="30">
    <mergeCell ref="A1:D1"/>
    <mergeCell ref="E1:J1"/>
    <mergeCell ref="A3:B3"/>
    <mergeCell ref="C3:J3"/>
    <mergeCell ref="A4:B4"/>
    <mergeCell ref="C4:J4"/>
    <mergeCell ref="J25:J36"/>
    <mergeCell ref="A5:B5"/>
    <mergeCell ref="C5:J5"/>
    <mergeCell ref="A6:B6"/>
    <mergeCell ref="C6:J6"/>
    <mergeCell ref="A7:B7"/>
    <mergeCell ref="C7:E7"/>
    <mergeCell ref="G7:J7"/>
    <mergeCell ref="B10:J10"/>
    <mergeCell ref="J11:J18"/>
    <mergeCell ref="B19:J19"/>
    <mergeCell ref="J20:J23"/>
    <mergeCell ref="B24:J24"/>
    <mergeCell ref="B37:J37"/>
    <mergeCell ref="J38:J43"/>
    <mergeCell ref="B44:J44"/>
    <mergeCell ref="J45:J47"/>
    <mergeCell ref="A50:E50"/>
    <mergeCell ref="F50:J50"/>
    <mergeCell ref="A52:E52"/>
    <mergeCell ref="F52:J52"/>
    <mergeCell ref="G56:G57"/>
    <mergeCell ref="H56:J56"/>
    <mergeCell ref="H66:H68"/>
  </mergeCells>
  <dataValidations count="1">
    <dataValidation type="list" allowBlank="1" showErrorMessage="1" sqref="G11:G18 G20:G23 G25:G36 G38:G43 G45:G47" xr:uid="{FAC0C2EB-A705-4029-B2AB-929DC7A90557}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0" fitToHeight="0" orientation="landscape" r:id="rId1"/>
  <headerFooter>
    <oddFooter>&amp;C&amp;P de</oddFooter>
  </headerFooter>
  <rowBreaks count="5" manualBreakCount="5">
    <brk id="14" max="9" man="1"/>
    <brk id="23" max="9" man="1"/>
    <brk id="30" max="9" man="1"/>
    <brk id="36" max="16383" man="1"/>
    <brk id="4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7D1F7-592D-41D7-8EA0-76A85AABD4D9}">
  <sheetPr codeName="Hoja3">
    <tabColor rgb="FFC00000"/>
    <pageSetUpPr fitToPage="1"/>
  </sheetPr>
  <dimension ref="A1:Z1000"/>
  <sheetViews>
    <sheetView showGridLines="0" view="pageBreakPreview" zoomScale="70" zoomScaleNormal="100" zoomScaleSheetLayoutView="70" workbookViewId="0">
      <selection activeCell="X151" sqref="X151"/>
    </sheetView>
  </sheetViews>
  <sheetFormatPr baseColWidth="10" defaultColWidth="14.42578125" defaultRowHeight="15" customHeight="1"/>
  <cols>
    <col min="1" max="1" width="4.42578125" style="128" customWidth="1"/>
    <col min="2" max="2" width="39" style="128" customWidth="1"/>
    <col min="3" max="4" width="15" style="128" customWidth="1"/>
    <col min="5" max="6" width="31.5703125" style="128" customWidth="1"/>
    <col min="7" max="7" width="10.7109375" style="128" customWidth="1"/>
    <col min="8" max="8" width="12" style="128" customWidth="1"/>
    <col min="9" max="9" width="9.7109375" style="128" customWidth="1"/>
    <col min="10" max="10" width="11.28515625" style="128" customWidth="1"/>
    <col min="11" max="26" width="11.42578125" style="128" customWidth="1"/>
    <col min="27" max="16384" width="14.42578125" style="128"/>
  </cols>
  <sheetData>
    <row r="1" spans="1:26" ht="61.5" customHeight="1" thickBot="1">
      <c r="A1" s="273" t="s">
        <v>0</v>
      </c>
      <c r="B1" s="260"/>
      <c r="C1" s="260"/>
      <c r="D1" s="261"/>
      <c r="E1" s="274"/>
      <c r="F1" s="260"/>
      <c r="G1" s="260"/>
      <c r="H1" s="260"/>
      <c r="I1" s="260"/>
      <c r="J1" s="261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6" customHeight="1" thickBot="1">
      <c r="A2" s="127"/>
      <c r="B2" s="129"/>
      <c r="C2" s="130"/>
      <c r="D2" s="130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28.5" customHeight="1" thickBot="1">
      <c r="A3" s="266" t="s">
        <v>1</v>
      </c>
      <c r="B3" s="261"/>
      <c r="C3" s="275" t="s">
        <v>2</v>
      </c>
      <c r="D3" s="276"/>
      <c r="E3" s="276"/>
      <c r="F3" s="276"/>
      <c r="G3" s="276"/>
      <c r="H3" s="276"/>
      <c r="I3" s="276"/>
      <c r="J3" s="27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28.5" customHeight="1" thickBot="1">
      <c r="A4" s="266" t="s">
        <v>3</v>
      </c>
      <c r="B4" s="261"/>
      <c r="C4" s="278" t="s">
        <v>4</v>
      </c>
      <c r="D4" s="260"/>
      <c r="E4" s="260"/>
      <c r="F4" s="260"/>
      <c r="G4" s="260"/>
      <c r="H4" s="260"/>
      <c r="I4" s="260"/>
      <c r="J4" s="261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26" ht="28.5" customHeight="1" thickBot="1">
      <c r="A5" s="266" t="s">
        <v>5</v>
      </c>
      <c r="B5" s="261"/>
      <c r="C5" s="267" t="s">
        <v>167</v>
      </c>
      <c r="D5" s="268"/>
      <c r="E5" s="268"/>
      <c r="F5" s="268"/>
      <c r="G5" s="268"/>
      <c r="H5" s="268"/>
      <c r="I5" s="268"/>
      <c r="J5" s="269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1:26" ht="28.5" customHeight="1" thickBot="1">
      <c r="A6" s="266" t="s">
        <v>6</v>
      </c>
      <c r="B6" s="261"/>
      <c r="C6" s="270" t="s">
        <v>7</v>
      </c>
      <c r="D6" s="268"/>
      <c r="E6" s="268"/>
      <c r="F6" s="268"/>
      <c r="G6" s="268"/>
      <c r="H6" s="268"/>
      <c r="I6" s="268"/>
      <c r="J6" s="269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1:26" ht="28.5" customHeight="1" thickBot="1">
      <c r="A7" s="266" t="s">
        <v>8</v>
      </c>
      <c r="B7" s="261"/>
      <c r="C7" s="271">
        <v>45615</v>
      </c>
      <c r="D7" s="260"/>
      <c r="E7" s="260"/>
      <c r="F7" s="131" t="s">
        <v>9</v>
      </c>
      <c r="G7" s="272">
        <v>2024</v>
      </c>
      <c r="H7" s="260"/>
      <c r="I7" s="260"/>
      <c r="J7" s="261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1:26" ht="6" customHeight="1" thickBot="1">
      <c r="A8" s="132"/>
      <c r="B8" s="133"/>
      <c r="C8" s="132"/>
      <c r="D8" s="132"/>
      <c r="E8" s="132"/>
      <c r="F8" s="132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6" ht="36" customHeight="1" thickBot="1">
      <c r="A9" s="134" t="s">
        <v>10</v>
      </c>
      <c r="B9" s="134" t="s">
        <v>11</v>
      </c>
      <c r="C9" s="134" t="s">
        <v>12</v>
      </c>
      <c r="D9" s="134" t="s">
        <v>13</v>
      </c>
      <c r="E9" s="134" t="s">
        <v>14</v>
      </c>
      <c r="F9" s="134" t="s">
        <v>15</v>
      </c>
      <c r="G9" s="135" t="s">
        <v>16</v>
      </c>
      <c r="H9" s="134" t="s">
        <v>17</v>
      </c>
      <c r="I9" s="134" t="s">
        <v>18</v>
      </c>
      <c r="J9" s="134" t="s">
        <v>19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30" customHeight="1" thickBot="1">
      <c r="A10" s="137" t="s">
        <v>20</v>
      </c>
      <c r="B10" s="259" t="s">
        <v>21</v>
      </c>
      <c r="C10" s="260"/>
      <c r="D10" s="260"/>
      <c r="E10" s="260"/>
      <c r="F10" s="260"/>
      <c r="G10" s="260"/>
      <c r="H10" s="260"/>
      <c r="I10" s="260"/>
      <c r="J10" s="261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ht="79.5" customHeight="1" thickBot="1">
      <c r="A11" s="138">
        <v>1</v>
      </c>
      <c r="B11" s="139" t="s">
        <v>22</v>
      </c>
      <c r="C11" s="189" t="s">
        <v>23</v>
      </c>
      <c r="D11" s="189" t="s">
        <v>24</v>
      </c>
      <c r="E11" s="174" t="s">
        <v>25</v>
      </c>
      <c r="F11" s="174" t="s">
        <v>26</v>
      </c>
      <c r="G11" s="140">
        <v>4</v>
      </c>
      <c r="H11" s="141">
        <f>VLOOKUP(G11,[4]Hoja3!$B$1:$C$6,2)</f>
        <v>1</v>
      </c>
      <c r="I11" s="140" t="str">
        <f>VLOOKUP(G11,[4]Hoja3!$B$2:$D$6,3)</f>
        <v>Óptimo</v>
      </c>
      <c r="J11" s="262">
        <f>AVERAGE(H11:H18)</f>
        <v>0.90625</v>
      </c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ht="79.5" customHeight="1" thickBot="1">
      <c r="A12" s="138">
        <v>2</v>
      </c>
      <c r="B12" s="139" t="s">
        <v>27</v>
      </c>
      <c r="C12" s="189" t="s">
        <v>23</v>
      </c>
      <c r="D12" s="189" t="s">
        <v>24</v>
      </c>
      <c r="E12" s="174" t="s">
        <v>387</v>
      </c>
      <c r="F12" s="174" t="s">
        <v>29</v>
      </c>
      <c r="G12" s="140">
        <v>4</v>
      </c>
      <c r="H12" s="141">
        <f>VLOOKUP(G12,[4]Hoja3!$B$1:$C$6,2)</f>
        <v>1</v>
      </c>
      <c r="I12" s="140" t="str">
        <f>VLOOKUP(G12,[4]Hoja3!$B$2:$D$6,3)</f>
        <v>Óptimo</v>
      </c>
      <c r="J12" s="263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ht="79.5" customHeight="1" thickBot="1">
      <c r="A13" s="138">
        <v>3</v>
      </c>
      <c r="B13" s="139" t="s">
        <v>30</v>
      </c>
      <c r="C13" s="189" t="s">
        <v>23</v>
      </c>
      <c r="D13" s="189" t="s">
        <v>389</v>
      </c>
      <c r="E13" s="174" t="s">
        <v>388</v>
      </c>
      <c r="F13" s="174" t="s">
        <v>32</v>
      </c>
      <c r="G13" s="140">
        <v>4</v>
      </c>
      <c r="H13" s="141">
        <f>VLOOKUP(G13,[4]Hoja3!$B$1:$C$6,2)</f>
        <v>1</v>
      </c>
      <c r="I13" s="140" t="str">
        <f>VLOOKUP(G13,[4]Hoja3!$B$2:$D$6,3)</f>
        <v>Óptimo</v>
      </c>
      <c r="J13" s="263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ht="79.5" customHeight="1" thickBot="1">
      <c r="A14" s="138">
        <v>4</v>
      </c>
      <c r="B14" s="139" t="s">
        <v>33</v>
      </c>
      <c r="C14" s="189" t="s">
        <v>34</v>
      </c>
      <c r="D14" s="189" t="s">
        <v>384</v>
      </c>
      <c r="E14" s="174" t="s">
        <v>35</v>
      </c>
      <c r="F14" s="174" t="s">
        <v>36</v>
      </c>
      <c r="G14" s="140">
        <v>4</v>
      </c>
      <c r="H14" s="141">
        <f>VLOOKUP(G14,[4]Hoja3!$B$1:$C$6,2)</f>
        <v>1</v>
      </c>
      <c r="I14" s="140" t="str">
        <f>VLOOKUP(G14,[4]Hoja3!$B$2:$D$6,3)</f>
        <v>Óptimo</v>
      </c>
      <c r="J14" s="263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79.5" customHeight="1" thickBot="1">
      <c r="A15" s="138">
        <v>5</v>
      </c>
      <c r="B15" s="174" t="s">
        <v>37</v>
      </c>
      <c r="C15" s="189" t="s">
        <v>34</v>
      </c>
      <c r="D15" s="189" t="s">
        <v>384</v>
      </c>
      <c r="E15" s="174" t="s">
        <v>38</v>
      </c>
      <c r="F15" s="174" t="s">
        <v>39</v>
      </c>
      <c r="G15" s="140">
        <v>3</v>
      </c>
      <c r="H15" s="141">
        <f>VLOOKUP(G15,[4]Hoja3!$B$1:$C$6,2)</f>
        <v>0.75</v>
      </c>
      <c r="I15" s="140" t="str">
        <f>VLOOKUP(G15,[4]Hoja3!$B$2:$D$6,3)</f>
        <v>Avanzado</v>
      </c>
      <c r="J15" s="263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79.5" customHeight="1" thickBot="1">
      <c r="A16" s="138">
        <v>6</v>
      </c>
      <c r="B16" s="174" t="s">
        <v>40</v>
      </c>
      <c r="C16" s="189" t="s">
        <v>34</v>
      </c>
      <c r="D16" s="189" t="s">
        <v>384</v>
      </c>
      <c r="E16" s="174" t="s">
        <v>41</v>
      </c>
      <c r="F16" s="174" t="s">
        <v>42</v>
      </c>
      <c r="G16" s="140">
        <v>3</v>
      </c>
      <c r="H16" s="141">
        <f>VLOOKUP(G16,[4]Hoja3!$B$1:$C$6,2)</f>
        <v>0.75</v>
      </c>
      <c r="I16" s="140" t="str">
        <f>VLOOKUP(G16,[4]Hoja3!$B$2:$D$6,3)</f>
        <v>Avanzado</v>
      </c>
      <c r="J16" s="263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ht="79.5" customHeight="1" thickBot="1">
      <c r="A17" s="138">
        <v>7</v>
      </c>
      <c r="B17" s="174" t="s">
        <v>43</v>
      </c>
      <c r="C17" s="189" t="s">
        <v>34</v>
      </c>
      <c r="D17" s="189" t="s">
        <v>384</v>
      </c>
      <c r="E17" s="174" t="s">
        <v>44</v>
      </c>
      <c r="F17" s="174" t="s">
        <v>45</v>
      </c>
      <c r="G17" s="140">
        <v>3</v>
      </c>
      <c r="H17" s="141">
        <f>VLOOKUP(G17,[4]Hoja3!$B$1:$C$6,2)</f>
        <v>0.75</v>
      </c>
      <c r="I17" s="140" t="str">
        <f>VLOOKUP(G17,[4]Hoja3!$B$2:$D$6,3)</f>
        <v>Avanzado</v>
      </c>
      <c r="J17" s="263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79.5" customHeight="1" thickBot="1">
      <c r="A18" s="138">
        <v>8</v>
      </c>
      <c r="B18" s="139" t="s">
        <v>46</v>
      </c>
      <c r="C18" s="189" t="s">
        <v>23</v>
      </c>
      <c r="D18" s="189" t="s">
        <v>24</v>
      </c>
      <c r="E18" s="174" t="s">
        <v>47</v>
      </c>
      <c r="F18" s="174" t="s">
        <v>48</v>
      </c>
      <c r="G18" s="140">
        <v>4</v>
      </c>
      <c r="H18" s="141">
        <f>VLOOKUP(G18,[4]Hoja3!$B$1:$C$6,2)</f>
        <v>1</v>
      </c>
      <c r="I18" s="140" t="str">
        <f>VLOOKUP(G18,[4]Hoja3!$B$2:$D$6,3)</f>
        <v>Óptimo</v>
      </c>
      <c r="J18" s="264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25.5" customHeight="1" thickBot="1">
      <c r="A19" s="137" t="s">
        <v>49</v>
      </c>
      <c r="B19" s="259" t="s">
        <v>50</v>
      </c>
      <c r="C19" s="260"/>
      <c r="D19" s="260"/>
      <c r="E19" s="260"/>
      <c r="F19" s="260"/>
      <c r="G19" s="260"/>
      <c r="H19" s="260"/>
      <c r="I19" s="260"/>
      <c r="J19" s="261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ht="79.5" customHeight="1" thickBot="1">
      <c r="A20" s="138">
        <v>9</v>
      </c>
      <c r="B20" s="142" t="s">
        <v>51</v>
      </c>
      <c r="C20" s="190" t="s">
        <v>23</v>
      </c>
      <c r="D20" s="190" t="s">
        <v>171</v>
      </c>
      <c r="E20" s="191" t="s">
        <v>52</v>
      </c>
      <c r="F20" s="191" t="s">
        <v>57</v>
      </c>
      <c r="G20" s="143">
        <v>4</v>
      </c>
      <c r="H20" s="144">
        <f>VLOOKUP(G20,[4]Hoja3!$B$1:$C$6,2)</f>
        <v>1</v>
      </c>
      <c r="I20" s="143" t="str">
        <f>VLOOKUP(G20,[4]Hoja3!$B$2:$D$6,3)</f>
        <v>Óptimo</v>
      </c>
      <c r="J20" s="262">
        <f>AVERAGE(H20:H23)</f>
        <v>1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79.5" customHeight="1" thickBot="1">
      <c r="A21" s="138">
        <v>10</v>
      </c>
      <c r="B21" s="142" t="s">
        <v>53</v>
      </c>
      <c r="C21" s="190" t="s">
        <v>23</v>
      </c>
      <c r="D21" s="190" t="s">
        <v>171</v>
      </c>
      <c r="E21" s="191" t="s">
        <v>54</v>
      </c>
      <c r="F21" s="191" t="s">
        <v>57</v>
      </c>
      <c r="G21" s="143">
        <v>4</v>
      </c>
      <c r="H21" s="144">
        <f>VLOOKUP(G21,[4]Hoja3!$B$1:$C$6,2)</f>
        <v>1</v>
      </c>
      <c r="I21" s="143" t="str">
        <f>VLOOKUP(G21,[4]Hoja3!$B$2:$D$6,3)</f>
        <v>Óptimo</v>
      </c>
      <c r="J21" s="263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79.5" customHeight="1" thickBot="1">
      <c r="A22" s="138">
        <v>11</v>
      </c>
      <c r="B22" s="142" t="s">
        <v>55</v>
      </c>
      <c r="C22" s="190" t="s">
        <v>23</v>
      </c>
      <c r="D22" s="190" t="s">
        <v>171</v>
      </c>
      <c r="E22" s="191" t="s">
        <v>56</v>
      </c>
      <c r="F22" s="191" t="s">
        <v>57</v>
      </c>
      <c r="G22" s="140">
        <v>4</v>
      </c>
      <c r="H22" s="144">
        <f>VLOOKUP(G22,[4]Hoja3!$B$1:$C$6,2)</f>
        <v>1</v>
      </c>
      <c r="I22" s="143" t="str">
        <f>VLOOKUP(G22,[4]Hoja3!$B$2:$D$6,3)</f>
        <v>Óptimo</v>
      </c>
      <c r="J22" s="263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79.5" customHeight="1" thickBot="1">
      <c r="A23" s="138">
        <v>12</v>
      </c>
      <c r="B23" s="142" t="s">
        <v>58</v>
      </c>
      <c r="C23" s="190" t="s">
        <v>23</v>
      </c>
      <c r="D23" s="190" t="s">
        <v>171</v>
      </c>
      <c r="E23" s="191" t="s">
        <v>59</v>
      </c>
      <c r="F23" s="191" t="s">
        <v>57</v>
      </c>
      <c r="G23" s="143">
        <v>4</v>
      </c>
      <c r="H23" s="144">
        <f>VLOOKUP(G23,[4]Hoja3!$B$1:$C$6,2)</f>
        <v>1</v>
      </c>
      <c r="I23" s="143" t="str">
        <f>VLOOKUP(G23,[4]Hoja3!$B$2:$D$6,3)</f>
        <v>Óptimo</v>
      </c>
      <c r="J23" s="264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25.5" customHeight="1" thickBot="1">
      <c r="A24" s="137" t="s">
        <v>60</v>
      </c>
      <c r="B24" s="259" t="s">
        <v>61</v>
      </c>
      <c r="C24" s="260"/>
      <c r="D24" s="260"/>
      <c r="E24" s="260"/>
      <c r="F24" s="260"/>
      <c r="G24" s="260"/>
      <c r="H24" s="260"/>
      <c r="I24" s="260"/>
      <c r="J24" s="261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79.5" customHeight="1" thickBot="1">
      <c r="A25" s="138">
        <v>13</v>
      </c>
      <c r="B25" s="145" t="s">
        <v>62</v>
      </c>
      <c r="C25" s="190" t="s">
        <v>172</v>
      </c>
      <c r="D25" s="190" t="s">
        <v>171</v>
      </c>
      <c r="E25" s="191" t="s">
        <v>173</v>
      </c>
      <c r="F25" s="191" t="s">
        <v>174</v>
      </c>
      <c r="G25" s="140">
        <v>4</v>
      </c>
      <c r="H25" s="141">
        <f>VLOOKUP(G25,[4]Hoja3!$B$1:$C$6,2)</f>
        <v>1</v>
      </c>
      <c r="I25" s="140" t="str">
        <f>VLOOKUP(G25,[4]Hoja3!$B$2:$D$6,3)</f>
        <v>Óptimo</v>
      </c>
      <c r="J25" s="265">
        <f>AVERAGE(H25:H36)</f>
        <v>0.875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79.5" customHeight="1" thickBot="1">
      <c r="A26" s="138">
        <v>14</v>
      </c>
      <c r="B26" s="145" t="s">
        <v>64</v>
      </c>
      <c r="C26" s="190" t="s">
        <v>172</v>
      </c>
      <c r="D26" s="190" t="s">
        <v>171</v>
      </c>
      <c r="E26" s="191" t="s">
        <v>65</v>
      </c>
      <c r="F26" s="191" t="s">
        <v>66</v>
      </c>
      <c r="G26" s="140">
        <v>3</v>
      </c>
      <c r="H26" s="141">
        <f>VLOOKUP(G26,[4]Hoja3!$B$1:$C$6,2)</f>
        <v>0.75</v>
      </c>
      <c r="I26" s="140" t="str">
        <f>VLOOKUP(G26,[4]Hoja3!$B$2:$D$6,3)</f>
        <v>Avanzado</v>
      </c>
      <c r="J26" s="263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79.5" customHeight="1" thickBot="1">
      <c r="A27" s="138">
        <v>15</v>
      </c>
      <c r="B27" s="145" t="s">
        <v>67</v>
      </c>
      <c r="C27" s="190" t="s">
        <v>172</v>
      </c>
      <c r="D27" s="190" t="s">
        <v>171</v>
      </c>
      <c r="E27" s="192" t="s">
        <v>68</v>
      </c>
      <c r="F27" s="193" t="s">
        <v>69</v>
      </c>
      <c r="G27" s="140">
        <v>4</v>
      </c>
      <c r="H27" s="141">
        <f>VLOOKUP(G27,[4]Hoja3!$B$1:$C$6,2)</f>
        <v>1</v>
      </c>
      <c r="I27" s="140" t="str">
        <f>VLOOKUP(G27,[4]Hoja3!$B$2:$D$6,3)</f>
        <v>Óptimo</v>
      </c>
      <c r="J27" s="263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79.5" customHeight="1" thickBot="1">
      <c r="A28" s="138">
        <v>16</v>
      </c>
      <c r="B28" s="145" t="s">
        <v>70</v>
      </c>
      <c r="C28" s="190" t="s">
        <v>172</v>
      </c>
      <c r="D28" s="190" t="s">
        <v>171</v>
      </c>
      <c r="E28" s="191" t="s">
        <v>71</v>
      </c>
      <c r="F28" s="191" t="s">
        <v>72</v>
      </c>
      <c r="G28" s="140">
        <v>4</v>
      </c>
      <c r="H28" s="141">
        <f>VLOOKUP(G28,[4]Hoja3!$B$1:$C$6,2)</f>
        <v>1</v>
      </c>
      <c r="I28" s="140" t="str">
        <f>VLOOKUP(G28,[4]Hoja3!$B$2:$D$6,3)</f>
        <v>Óptimo</v>
      </c>
      <c r="J28" s="263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79.5" customHeight="1" thickBot="1">
      <c r="A29" s="138">
        <v>17</v>
      </c>
      <c r="B29" s="145" t="s">
        <v>73</v>
      </c>
      <c r="C29" s="190" t="s">
        <v>172</v>
      </c>
      <c r="D29" s="190" t="s">
        <v>171</v>
      </c>
      <c r="E29" s="191" t="s">
        <v>74</v>
      </c>
      <c r="F29" s="191" t="s">
        <v>75</v>
      </c>
      <c r="G29" s="140">
        <v>4</v>
      </c>
      <c r="H29" s="141">
        <f>VLOOKUP(G29,[4]Hoja3!$B$1:$C$6,2)</f>
        <v>1</v>
      </c>
      <c r="I29" s="140" t="str">
        <f>VLOOKUP(G29,[4]Hoja3!$B$2:$D$6,3)</f>
        <v>Óptimo</v>
      </c>
      <c r="J29" s="263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79.5" customHeight="1" thickBot="1">
      <c r="A30" s="138">
        <v>18</v>
      </c>
      <c r="B30" s="145" t="s">
        <v>76</v>
      </c>
      <c r="C30" s="190" t="s">
        <v>172</v>
      </c>
      <c r="D30" s="190" t="s">
        <v>171</v>
      </c>
      <c r="E30" s="191" t="s">
        <v>77</v>
      </c>
      <c r="F30" s="191" t="s">
        <v>78</v>
      </c>
      <c r="G30" s="140">
        <v>3</v>
      </c>
      <c r="H30" s="141">
        <f>VLOOKUP(G30,[4]Hoja3!$B$1:$C$6,2)</f>
        <v>0.75</v>
      </c>
      <c r="I30" s="140" t="str">
        <f>VLOOKUP(G30,[4]Hoja3!$B$2:$D$6,3)</f>
        <v>Avanzado</v>
      </c>
      <c r="J30" s="263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79.5" customHeight="1" thickBot="1">
      <c r="A31" s="138">
        <v>19</v>
      </c>
      <c r="B31" s="145" t="s">
        <v>79</v>
      </c>
      <c r="C31" s="190" t="s">
        <v>172</v>
      </c>
      <c r="D31" s="190" t="s">
        <v>171</v>
      </c>
      <c r="E31" s="191" t="s">
        <v>80</v>
      </c>
      <c r="F31" s="191" t="s">
        <v>81</v>
      </c>
      <c r="G31" s="140">
        <v>4</v>
      </c>
      <c r="H31" s="141">
        <f>VLOOKUP(G31,[4]Hoja3!$B$1:$C$6,2)</f>
        <v>1</v>
      </c>
      <c r="I31" s="140" t="str">
        <f>VLOOKUP(G31,[4]Hoja3!$B$2:$D$6,3)</f>
        <v>Óptimo</v>
      </c>
      <c r="J31" s="263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79.5" customHeight="1" thickBot="1">
      <c r="A32" s="138">
        <v>20</v>
      </c>
      <c r="B32" s="145" t="s">
        <v>82</v>
      </c>
      <c r="C32" s="190" t="s">
        <v>172</v>
      </c>
      <c r="D32" s="190" t="s">
        <v>171</v>
      </c>
      <c r="E32" s="191" t="s">
        <v>135</v>
      </c>
      <c r="F32" s="191" t="s">
        <v>83</v>
      </c>
      <c r="G32" s="140">
        <v>4</v>
      </c>
      <c r="H32" s="141">
        <f>VLOOKUP(G32,[4]Hoja3!$B$1:$C$6,2)</f>
        <v>1</v>
      </c>
      <c r="I32" s="140" t="str">
        <f>VLOOKUP(G32,[4]Hoja3!$B$2:$D$6,3)</f>
        <v>Óptimo</v>
      </c>
      <c r="J32" s="263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79.5" customHeight="1" thickBot="1">
      <c r="A33" s="138">
        <v>21</v>
      </c>
      <c r="B33" s="145" t="s">
        <v>84</v>
      </c>
      <c r="C33" s="190" t="s">
        <v>172</v>
      </c>
      <c r="D33" s="190" t="s">
        <v>171</v>
      </c>
      <c r="E33" s="191" t="s">
        <v>173</v>
      </c>
      <c r="F33" s="191" t="s">
        <v>174</v>
      </c>
      <c r="G33" s="140">
        <v>3</v>
      </c>
      <c r="H33" s="141">
        <f>VLOOKUP(G33,[4]Hoja3!$B$1:$C$6,2)</f>
        <v>0.75</v>
      </c>
      <c r="I33" s="140" t="str">
        <f>VLOOKUP(G33,[4]Hoja3!$B$2:$D$6,3)</f>
        <v>Avanzado</v>
      </c>
      <c r="J33" s="263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79.5" customHeight="1" thickBot="1">
      <c r="A34" s="138">
        <v>22</v>
      </c>
      <c r="B34" s="145" t="s">
        <v>85</v>
      </c>
      <c r="C34" s="190" t="s">
        <v>172</v>
      </c>
      <c r="D34" s="190" t="s">
        <v>171</v>
      </c>
      <c r="E34" s="191" t="s">
        <v>394</v>
      </c>
      <c r="F34" s="191" t="s">
        <v>395</v>
      </c>
      <c r="G34" s="140">
        <v>3</v>
      </c>
      <c r="H34" s="141">
        <f>VLOOKUP(G34,[4]Hoja3!$B$1:$C$6,2)</f>
        <v>0.75</v>
      </c>
      <c r="I34" s="140" t="str">
        <f>VLOOKUP(G34,[4]Hoja3!$B$2:$D$6,3)</f>
        <v>Avanzado</v>
      </c>
      <c r="J34" s="263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ht="79.5" customHeight="1" thickBot="1">
      <c r="A35" s="138">
        <v>23</v>
      </c>
      <c r="B35" s="145" t="s">
        <v>86</v>
      </c>
      <c r="C35" s="190" t="s">
        <v>172</v>
      </c>
      <c r="D35" s="190" t="s">
        <v>171</v>
      </c>
      <c r="E35" s="191" t="s">
        <v>87</v>
      </c>
      <c r="F35" s="191" t="s">
        <v>175</v>
      </c>
      <c r="G35" s="140">
        <v>3</v>
      </c>
      <c r="H35" s="141">
        <f>VLOOKUP(G35,[4]Hoja3!$B$1:$C$6,2)</f>
        <v>0.75</v>
      </c>
      <c r="I35" s="140" t="str">
        <f>VLOOKUP(G35,[4]Hoja3!$B$2:$D$6,3)</f>
        <v>Avanzado</v>
      </c>
      <c r="J35" s="263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ht="79.5" customHeight="1" thickBot="1">
      <c r="A36" s="138">
        <v>24</v>
      </c>
      <c r="B36" s="145" t="s">
        <v>88</v>
      </c>
      <c r="C36" s="190" t="s">
        <v>172</v>
      </c>
      <c r="D36" s="190" t="s">
        <v>171</v>
      </c>
      <c r="E36" s="201" t="s">
        <v>396</v>
      </c>
      <c r="F36" s="202" t="s">
        <v>397</v>
      </c>
      <c r="G36" s="140">
        <v>3</v>
      </c>
      <c r="H36" s="141">
        <f>VLOOKUP(G36,[4]Hoja3!$B$1:$C$6,2)</f>
        <v>0.75</v>
      </c>
      <c r="I36" s="140" t="str">
        <f>VLOOKUP(G36,[4]Hoja3!$B$2:$D$6,3)</f>
        <v>Avanzado</v>
      </c>
      <c r="J36" s="264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ht="26.25" customHeight="1" thickBot="1">
      <c r="A37" s="137" t="s">
        <v>90</v>
      </c>
      <c r="B37" s="279" t="s">
        <v>91</v>
      </c>
      <c r="C37" s="260"/>
      <c r="D37" s="260"/>
      <c r="E37" s="260"/>
      <c r="F37" s="260"/>
      <c r="G37" s="260"/>
      <c r="H37" s="260"/>
      <c r="I37" s="260"/>
      <c r="J37" s="261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ht="84.75" customHeight="1" thickBot="1">
      <c r="A38" s="138">
        <v>25</v>
      </c>
      <c r="B38" s="145" t="s">
        <v>92</v>
      </c>
      <c r="C38" s="190" t="s">
        <v>172</v>
      </c>
      <c r="D38" s="190" t="s">
        <v>171</v>
      </c>
      <c r="E38" s="203" t="s">
        <v>93</v>
      </c>
      <c r="F38" s="204" t="s">
        <v>176</v>
      </c>
      <c r="G38" s="143">
        <v>4</v>
      </c>
      <c r="H38" s="141">
        <f>VLOOKUP(G38,[4]Hoja3!$B$1:$C$6,2)</f>
        <v>1</v>
      </c>
      <c r="I38" s="140" t="str">
        <f>VLOOKUP(G38,[4]Hoja3!$B$2:$D$6,3)</f>
        <v>Óptimo</v>
      </c>
      <c r="J38" s="262">
        <f>AVERAGE(H38:H43)</f>
        <v>0.95833333333333337</v>
      </c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ht="84.75" customHeight="1" thickBot="1">
      <c r="A39" s="138">
        <v>26</v>
      </c>
      <c r="B39" s="145" t="s">
        <v>95</v>
      </c>
      <c r="C39" s="190" t="s">
        <v>172</v>
      </c>
      <c r="D39" s="190" t="s">
        <v>171</v>
      </c>
      <c r="E39" s="194" t="s">
        <v>177</v>
      </c>
      <c r="F39" s="195" t="s">
        <v>178</v>
      </c>
      <c r="G39" s="143">
        <v>4</v>
      </c>
      <c r="H39" s="141">
        <f>VLOOKUP(G39,[4]Hoja3!$B$1:$C$6,2)</f>
        <v>1</v>
      </c>
      <c r="I39" s="140" t="str">
        <f>VLOOKUP(G39,[4]Hoja3!$B$2:$D$6,3)</f>
        <v>Óptimo</v>
      </c>
      <c r="J39" s="263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ht="84.75" customHeight="1" thickBot="1">
      <c r="A40" s="138">
        <v>27</v>
      </c>
      <c r="B40" s="145" t="s">
        <v>97</v>
      </c>
      <c r="C40" s="190" t="s">
        <v>172</v>
      </c>
      <c r="D40" s="190" t="s">
        <v>171</v>
      </c>
      <c r="E40" s="205" t="s">
        <v>98</v>
      </c>
      <c r="F40" s="206" t="s">
        <v>159</v>
      </c>
      <c r="G40" s="143">
        <v>3</v>
      </c>
      <c r="H40" s="141">
        <f>VLOOKUP(G40,[4]Hoja3!$B$1:$C$6,2)</f>
        <v>0.75</v>
      </c>
      <c r="I40" s="140" t="str">
        <f>VLOOKUP(G40,[4]Hoja3!$B$2:$D$6,3)</f>
        <v>Avanzado</v>
      </c>
      <c r="J40" s="263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ht="84.75" customHeight="1" thickBot="1">
      <c r="A41" s="138">
        <v>28</v>
      </c>
      <c r="B41" s="145" t="s">
        <v>100</v>
      </c>
      <c r="C41" s="190" t="s">
        <v>172</v>
      </c>
      <c r="D41" s="190" t="s">
        <v>171</v>
      </c>
      <c r="E41" s="205" t="s">
        <v>179</v>
      </c>
      <c r="F41" s="206" t="s">
        <v>180</v>
      </c>
      <c r="G41" s="143">
        <v>4</v>
      </c>
      <c r="H41" s="141">
        <f>VLOOKUP(G41,[4]Hoja3!$B$1:$C$6,2)</f>
        <v>1</v>
      </c>
      <c r="I41" s="140" t="str">
        <f>VLOOKUP(G41,[4]Hoja3!$B$2:$D$6,3)</f>
        <v>Óptimo</v>
      </c>
      <c r="J41" s="263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ht="84.75" customHeight="1" thickBot="1">
      <c r="A42" s="138">
        <v>29</v>
      </c>
      <c r="B42" s="145" t="s">
        <v>101</v>
      </c>
      <c r="C42" s="190" t="s">
        <v>172</v>
      </c>
      <c r="D42" s="190" t="s">
        <v>171</v>
      </c>
      <c r="E42" s="205" t="s">
        <v>102</v>
      </c>
      <c r="F42" s="206" t="s">
        <v>103</v>
      </c>
      <c r="G42" s="143">
        <v>4</v>
      </c>
      <c r="H42" s="141">
        <f>VLOOKUP(G42,[4]Hoja3!$B$1:$C$6,2)</f>
        <v>1</v>
      </c>
      <c r="I42" s="140" t="str">
        <f>VLOOKUP(G42,[4]Hoja3!$B$2:$D$6,3)</f>
        <v>Óptimo</v>
      </c>
      <c r="J42" s="263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ht="84.75" customHeight="1" thickBot="1">
      <c r="A43" s="138">
        <v>30</v>
      </c>
      <c r="B43" s="145" t="s">
        <v>104</v>
      </c>
      <c r="C43" s="190" t="s">
        <v>172</v>
      </c>
      <c r="D43" s="190" t="s">
        <v>171</v>
      </c>
      <c r="E43" s="205" t="s">
        <v>109</v>
      </c>
      <c r="F43" s="206" t="s">
        <v>75</v>
      </c>
      <c r="G43" s="143">
        <v>4</v>
      </c>
      <c r="H43" s="141">
        <f>VLOOKUP(G43,[4]Hoja3!$B$1:$C$6,2)</f>
        <v>1</v>
      </c>
      <c r="I43" s="140" t="str">
        <f>VLOOKUP(G43,[4]Hoja3!$B$2:$D$6,3)</f>
        <v>Óptimo</v>
      </c>
      <c r="J43" s="264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24" customHeight="1" thickBot="1">
      <c r="A44" s="137" t="s">
        <v>106</v>
      </c>
      <c r="B44" s="259" t="s">
        <v>107</v>
      </c>
      <c r="C44" s="260"/>
      <c r="D44" s="260"/>
      <c r="E44" s="260"/>
      <c r="F44" s="260"/>
      <c r="G44" s="260"/>
      <c r="H44" s="260"/>
      <c r="I44" s="260"/>
      <c r="J44" s="261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ht="87" customHeight="1" thickBot="1">
      <c r="A45" s="138">
        <v>31</v>
      </c>
      <c r="B45" s="142" t="s">
        <v>108</v>
      </c>
      <c r="C45" s="190" t="s">
        <v>172</v>
      </c>
      <c r="D45" s="190" t="s">
        <v>171</v>
      </c>
      <c r="E45" s="192" t="s">
        <v>109</v>
      </c>
      <c r="F45" s="193" t="s">
        <v>75</v>
      </c>
      <c r="G45" s="143">
        <v>4</v>
      </c>
      <c r="H45" s="141">
        <f>VLOOKUP(G45,[4]Hoja3!$B$1:$C$6,2)</f>
        <v>1</v>
      </c>
      <c r="I45" s="140" t="str">
        <f>VLOOKUP(G45,[4]Hoja3!$B$2:$D$6,3)</f>
        <v>Óptimo</v>
      </c>
      <c r="J45" s="262">
        <f>AVERAGE(H45:H47)</f>
        <v>1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84" customHeight="1" thickBot="1">
      <c r="A46" s="138">
        <v>32</v>
      </c>
      <c r="B46" s="142" t="s">
        <v>110</v>
      </c>
      <c r="C46" s="190" t="s">
        <v>172</v>
      </c>
      <c r="D46" s="190" t="s">
        <v>171</v>
      </c>
      <c r="E46" s="207" t="s">
        <v>111</v>
      </c>
      <c r="F46" s="208" t="s">
        <v>181</v>
      </c>
      <c r="G46" s="143">
        <v>4</v>
      </c>
      <c r="H46" s="141">
        <f>VLOOKUP(G46,[4]Hoja3!$B$1:$C$6,2)</f>
        <v>1</v>
      </c>
      <c r="I46" s="140" t="str">
        <f>VLOOKUP(G46,[4]Hoja3!$B$2:$D$6,3)</f>
        <v>Óptimo</v>
      </c>
      <c r="J46" s="263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89.25" customHeight="1" thickBot="1">
      <c r="A47" s="138">
        <v>33</v>
      </c>
      <c r="B47" s="145" t="s">
        <v>112</v>
      </c>
      <c r="C47" s="190" t="s">
        <v>172</v>
      </c>
      <c r="D47" s="190" t="s">
        <v>171</v>
      </c>
      <c r="E47" s="205" t="s">
        <v>113</v>
      </c>
      <c r="F47" s="209" t="s">
        <v>114</v>
      </c>
      <c r="G47" s="140">
        <v>4</v>
      </c>
      <c r="H47" s="141">
        <f>VLOOKUP(G47,[4]Hoja3!$B$1:$C$6,2)</f>
        <v>1</v>
      </c>
      <c r="I47" s="140" t="str">
        <f>VLOOKUP(G47,[4]Hoja3!$B$2:$D$6,3)</f>
        <v>Óptimo</v>
      </c>
      <c r="J47" s="264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31.5" customHeight="1" thickBot="1">
      <c r="A48" s="136"/>
      <c r="B48" s="146"/>
      <c r="C48" s="147"/>
      <c r="D48" s="147"/>
      <c r="E48" s="148"/>
      <c r="F48" s="148"/>
      <c r="G48" s="136"/>
      <c r="H48" s="149" t="s">
        <v>115</v>
      </c>
      <c r="I48" s="150"/>
      <c r="J48" s="151">
        <f>(+J11+J20+J25+J38+J45)/5</f>
        <v>0.94791666666666674</v>
      </c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4.25" customHeight="1">
      <c r="A49" s="136"/>
      <c r="B49" s="152"/>
      <c r="C49" s="153"/>
      <c r="D49" s="15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49.5" customHeight="1">
      <c r="A50" s="252" t="s">
        <v>116</v>
      </c>
      <c r="B50" s="252"/>
      <c r="C50" s="252"/>
      <c r="D50" s="252"/>
      <c r="E50" s="252"/>
      <c r="F50" s="253" t="s">
        <v>117</v>
      </c>
      <c r="G50" s="253"/>
      <c r="H50" s="253"/>
      <c r="I50" s="253"/>
      <c r="J50" s="253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9" customHeight="1">
      <c r="A51" s="154"/>
      <c r="B51" s="154"/>
      <c r="C51" s="154"/>
      <c r="D51" s="154"/>
      <c r="E51" s="154"/>
      <c r="F51" s="154"/>
      <c r="G51" s="155"/>
      <c r="H51" s="154"/>
      <c r="I51" s="156"/>
      <c r="J51" s="15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49.5" customHeight="1">
      <c r="A52" s="252" t="s">
        <v>118</v>
      </c>
      <c r="B52" s="252"/>
      <c r="C52" s="252"/>
      <c r="D52" s="252"/>
      <c r="E52" s="252"/>
      <c r="F52" s="253" t="s">
        <v>117</v>
      </c>
      <c r="G52" s="253"/>
      <c r="H52" s="253"/>
      <c r="I52" s="253"/>
      <c r="J52" s="253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4.25" customHeight="1">
      <c r="A53" s="157"/>
      <c r="B53" s="154"/>
      <c r="C53" s="158"/>
      <c r="D53" s="158"/>
      <c r="E53" s="158"/>
      <c r="F53" s="158"/>
      <c r="G53" s="158"/>
      <c r="H53" s="158"/>
      <c r="I53" s="156"/>
      <c r="J53" s="15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5" hidden="1" customHeight="1">
      <c r="A54" s="157"/>
      <c r="B54" s="154"/>
      <c r="C54" s="158"/>
      <c r="D54" s="158"/>
      <c r="E54" s="158"/>
      <c r="F54" s="158"/>
      <c r="G54" s="158"/>
      <c r="H54" s="158"/>
      <c r="I54" s="156"/>
      <c r="J54" s="15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15" hidden="1" customHeight="1">
      <c r="A55" s="157"/>
      <c r="B55" s="154"/>
      <c r="C55" s="158"/>
      <c r="D55" s="158"/>
      <c r="E55" s="158"/>
      <c r="F55" s="158"/>
      <c r="G55" s="159"/>
      <c r="H55" s="159"/>
      <c r="I55" s="160"/>
      <c r="J55" s="160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ht="18" hidden="1" customHeight="1">
      <c r="A56" s="136"/>
      <c r="B56" s="152"/>
      <c r="C56" s="153"/>
      <c r="D56" s="153"/>
      <c r="E56" s="136"/>
      <c r="F56" s="136"/>
      <c r="G56" s="254" t="s">
        <v>119</v>
      </c>
      <c r="H56" s="256"/>
      <c r="I56" s="257"/>
      <c r="J56" s="257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ht="90" hidden="1" customHeight="1">
      <c r="A57" s="136"/>
      <c r="B57" s="152"/>
      <c r="C57" s="153"/>
      <c r="D57" s="153"/>
      <c r="E57" s="136"/>
      <c r="F57" s="136"/>
      <c r="G57" s="255"/>
      <c r="H57" s="161" t="s">
        <v>120</v>
      </c>
      <c r="I57" s="161" t="s">
        <v>121</v>
      </c>
      <c r="J57" s="161" t="s">
        <v>122</v>
      </c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ht="18" hidden="1" customHeight="1">
      <c r="A58" s="136"/>
      <c r="B58" s="152"/>
      <c r="C58" s="153"/>
      <c r="D58" s="153"/>
      <c r="E58" s="136"/>
      <c r="F58" s="136"/>
      <c r="G58" s="161" t="s">
        <v>123</v>
      </c>
      <c r="H58" s="162">
        <v>1</v>
      </c>
      <c r="I58" s="162">
        <v>3</v>
      </c>
      <c r="J58" s="162">
        <v>4</v>
      </c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ht="18" hidden="1" customHeight="1">
      <c r="A59" s="136"/>
      <c r="B59" s="152"/>
      <c r="C59" s="153"/>
      <c r="D59" s="153"/>
      <c r="E59" s="136"/>
      <c r="F59" s="136"/>
      <c r="G59" s="161" t="s">
        <v>124</v>
      </c>
      <c r="H59" s="163" t="s">
        <v>125</v>
      </c>
      <c r="I59" s="164" t="s">
        <v>126</v>
      </c>
      <c r="J59" s="165" t="s">
        <v>127</v>
      </c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5" hidden="1" customHeight="1">
      <c r="A60" s="136"/>
      <c r="B60" s="152"/>
      <c r="C60" s="153"/>
      <c r="D60" s="153"/>
      <c r="E60" s="136"/>
      <c r="F60" s="136"/>
      <c r="G60" s="136"/>
      <c r="H60" s="166">
        <v>0.25</v>
      </c>
      <c r="I60" s="166">
        <v>0.75</v>
      </c>
      <c r="J60" s="16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5" hidden="1" customHeight="1">
      <c r="A61" s="136"/>
      <c r="B61" s="152"/>
      <c r="C61" s="153"/>
      <c r="D61" s="153"/>
      <c r="E61" s="136"/>
      <c r="F61" s="136"/>
      <c r="G61" s="136"/>
      <c r="H61" s="136">
        <v>2.5000000000000001E-2</v>
      </c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5" hidden="1" customHeight="1">
      <c r="A62" s="136"/>
      <c r="B62" s="152"/>
      <c r="C62" s="153"/>
      <c r="D62" s="153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ht="15" hidden="1" customHeight="1">
      <c r="A63" s="136"/>
      <c r="B63" s="152"/>
      <c r="C63" s="153"/>
      <c r="D63" s="153"/>
      <c r="E63" s="136"/>
      <c r="F63" s="136"/>
      <c r="G63" s="136"/>
      <c r="H63" s="136"/>
      <c r="I63" s="136"/>
      <c r="J63" s="167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ht="15" hidden="1" customHeight="1">
      <c r="A64" s="136"/>
      <c r="B64" s="152"/>
      <c r="C64" s="153"/>
      <c r="D64" s="153"/>
      <c r="E64" s="136"/>
      <c r="F64" s="136"/>
      <c r="G64" s="136"/>
      <c r="H64" s="168"/>
      <c r="I64" s="136"/>
      <c r="J64" s="167" t="s">
        <v>128</v>
      </c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ht="18" hidden="1" customHeight="1">
      <c r="A65" s="136"/>
      <c r="B65" s="152"/>
      <c r="C65" s="153"/>
      <c r="D65" s="153"/>
      <c r="E65" s="136"/>
      <c r="F65" s="136"/>
      <c r="G65" s="136"/>
      <c r="H65" s="169"/>
      <c r="I65" s="136"/>
      <c r="J65" s="170">
        <v>0</v>
      </c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ht="15" hidden="1" customHeight="1">
      <c r="A66" s="136"/>
      <c r="B66" s="152"/>
      <c r="C66" s="153"/>
      <c r="D66" s="153"/>
      <c r="E66" s="136"/>
      <c r="F66" s="136"/>
      <c r="G66" s="136"/>
      <c r="H66" s="254" t="s">
        <v>124</v>
      </c>
      <c r="I66" s="136"/>
      <c r="J66" s="170">
        <v>1</v>
      </c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5" hidden="1" customHeight="1">
      <c r="A67" s="136"/>
      <c r="B67" s="152"/>
      <c r="C67" s="153"/>
      <c r="D67" s="153"/>
      <c r="E67" s="136"/>
      <c r="F67" s="136"/>
      <c r="G67" s="136"/>
      <c r="H67" s="258"/>
      <c r="I67" s="136"/>
      <c r="J67" s="170">
        <v>2</v>
      </c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5" hidden="1" customHeight="1">
      <c r="A68" s="136"/>
      <c r="B68" s="152"/>
      <c r="C68" s="153"/>
      <c r="D68" s="153"/>
      <c r="E68" s="136"/>
      <c r="F68" s="136"/>
      <c r="G68" s="136"/>
      <c r="H68" s="255"/>
      <c r="I68" s="136"/>
      <c r="J68" s="170">
        <v>3</v>
      </c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ht="19.5" hidden="1" customHeight="1">
      <c r="A69" s="136"/>
      <c r="B69" s="152"/>
      <c r="C69" s="153"/>
      <c r="D69" s="153"/>
      <c r="E69" s="136"/>
      <c r="F69" s="136"/>
      <c r="G69" s="136"/>
      <c r="H69" s="171" t="s">
        <v>129</v>
      </c>
      <c r="I69" s="136"/>
      <c r="J69" s="170">
        <v>4</v>
      </c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ht="19.5" hidden="1" customHeight="1">
      <c r="A70" s="136"/>
      <c r="B70" s="152"/>
      <c r="C70" s="153"/>
      <c r="D70" s="153"/>
      <c r="E70" s="136"/>
      <c r="F70" s="136"/>
      <c r="G70" s="136"/>
      <c r="H70" s="172" t="s">
        <v>130</v>
      </c>
      <c r="I70" s="136"/>
      <c r="J70" s="170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ht="19.5" hidden="1" customHeight="1">
      <c r="A71" s="136"/>
      <c r="B71" s="152"/>
      <c r="C71" s="153"/>
      <c r="D71" s="153"/>
      <c r="E71" s="136"/>
      <c r="F71" s="136"/>
      <c r="G71" s="136"/>
      <c r="H71" s="173" t="s">
        <v>131</v>
      </c>
      <c r="I71" s="136"/>
      <c r="J71" s="170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ht="15" hidden="1" customHeight="1">
      <c r="A72" s="136"/>
      <c r="B72" s="152"/>
      <c r="C72" s="153"/>
      <c r="D72" s="153"/>
      <c r="E72" s="136"/>
      <c r="F72" s="136"/>
      <c r="G72" s="136"/>
      <c r="H72" s="136"/>
      <c r="I72" s="136"/>
      <c r="J72" s="167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5" hidden="1" customHeight="1">
      <c r="A73" s="136"/>
      <c r="B73" s="152"/>
      <c r="C73" s="153"/>
      <c r="D73" s="153"/>
      <c r="E73" s="136"/>
      <c r="F73" s="136"/>
      <c r="G73" s="136"/>
      <c r="H73" s="136"/>
      <c r="I73" s="136"/>
      <c r="J73" s="167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5" hidden="1" customHeight="1">
      <c r="A74" s="136"/>
      <c r="B74" s="152"/>
      <c r="C74" s="153"/>
      <c r="D74" s="153"/>
      <c r="E74" s="136"/>
      <c r="F74" s="136"/>
      <c r="G74" s="136"/>
      <c r="H74" s="136"/>
      <c r="I74" s="136"/>
      <c r="J74" s="167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5" hidden="1" customHeight="1">
      <c r="A75" s="136"/>
      <c r="B75" s="152"/>
      <c r="C75" s="153"/>
      <c r="D75" s="153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5" hidden="1" customHeight="1">
      <c r="A76" s="136"/>
      <c r="B76" s="152"/>
      <c r="C76" s="153"/>
      <c r="D76" s="153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5" hidden="1" customHeight="1">
      <c r="A77" s="136"/>
      <c r="B77" s="152"/>
      <c r="C77" s="153"/>
      <c r="D77" s="153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ht="15" hidden="1" customHeight="1">
      <c r="A78" s="136"/>
      <c r="B78" s="152"/>
      <c r="C78" s="153"/>
      <c r="D78" s="153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ht="15" hidden="1" customHeight="1">
      <c r="A79" s="136"/>
      <c r="B79" s="152"/>
      <c r="C79" s="153"/>
      <c r="D79" s="153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ht="15" hidden="1" customHeight="1">
      <c r="A80" s="136"/>
      <c r="B80" s="152"/>
      <c r="C80" s="153"/>
      <c r="D80" s="153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ht="14.25" customHeight="1">
      <c r="A81" s="136"/>
      <c r="B81" s="152"/>
      <c r="C81" s="153"/>
      <c r="D81" s="153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ht="14.25" customHeight="1">
      <c r="A82" s="136"/>
      <c r="B82" s="152"/>
      <c r="C82" s="153"/>
      <c r="D82" s="15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ht="14.25" customHeight="1">
      <c r="A83" s="136"/>
      <c r="B83" s="152"/>
      <c r="C83" s="153"/>
      <c r="D83" s="153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ht="14.25" customHeight="1">
      <c r="A84" s="136"/>
      <c r="B84" s="152"/>
      <c r="C84" s="153"/>
      <c r="D84" s="153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ht="14.25" customHeight="1">
      <c r="A85" s="136"/>
      <c r="B85" s="152"/>
      <c r="C85" s="153"/>
      <c r="D85" s="153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ht="14.25" customHeight="1">
      <c r="A86" s="136"/>
      <c r="B86" s="152"/>
      <c r="C86" s="153"/>
      <c r="D86" s="153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ht="14.25" customHeight="1">
      <c r="A87" s="136"/>
      <c r="B87" s="152"/>
      <c r="C87" s="153"/>
      <c r="D87" s="153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ht="14.25" customHeight="1">
      <c r="A88" s="127"/>
      <c r="B88" s="129"/>
      <c r="C88" s="130"/>
      <c r="D88" s="130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pans="1:26" ht="14.25" customHeight="1">
      <c r="A89" s="127"/>
      <c r="B89" s="129"/>
      <c r="C89" s="130"/>
      <c r="D89" s="130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pans="1:26" ht="14.25" customHeight="1">
      <c r="A90" s="127"/>
      <c r="B90" s="129"/>
      <c r="C90" s="130"/>
      <c r="D90" s="130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pans="1:26" ht="14.25" customHeight="1">
      <c r="A91" s="127"/>
      <c r="B91" s="129"/>
      <c r="C91" s="130"/>
      <c r="D91" s="130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pans="1:26" ht="14.25" customHeight="1">
      <c r="A92" s="127"/>
      <c r="B92" s="129"/>
      <c r="C92" s="130"/>
      <c r="D92" s="130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1:26" ht="14.25" customHeight="1">
      <c r="A93" s="127"/>
      <c r="B93" s="129"/>
      <c r="C93" s="130"/>
      <c r="D93" s="130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pans="1:26" ht="14.25" customHeight="1">
      <c r="A94" s="127"/>
      <c r="B94" s="129"/>
      <c r="C94" s="130"/>
      <c r="D94" s="130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pans="1:26" ht="14.25" customHeight="1">
      <c r="A95" s="127"/>
      <c r="B95" s="129"/>
      <c r="C95" s="130"/>
      <c r="D95" s="130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pans="1:26" ht="14.25" customHeight="1">
      <c r="A96" s="127"/>
      <c r="B96" s="129"/>
      <c r="C96" s="130"/>
      <c r="D96" s="130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pans="1:26" ht="14.25" customHeight="1">
      <c r="A97" s="127"/>
      <c r="B97" s="129"/>
      <c r="C97" s="130"/>
      <c r="D97" s="130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spans="1:26" ht="14.25" customHeight="1">
      <c r="A98" s="127"/>
      <c r="B98" s="129"/>
      <c r="C98" s="130"/>
      <c r="D98" s="130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1:26" ht="14.25" customHeight="1">
      <c r="A99" s="127"/>
      <c r="B99" s="129"/>
      <c r="C99" s="130"/>
      <c r="D99" s="130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1:26" ht="14.25" customHeight="1">
      <c r="A100" s="127"/>
      <c r="B100" s="129"/>
      <c r="C100" s="130"/>
      <c r="D100" s="130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pans="1:26" ht="14.25" customHeight="1">
      <c r="A101" s="127"/>
      <c r="B101" s="129"/>
      <c r="C101" s="130"/>
      <c r="D101" s="130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pans="1:26" ht="14.25" customHeight="1">
      <c r="A102" s="127"/>
      <c r="B102" s="129"/>
      <c r="C102" s="130"/>
      <c r="D102" s="130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pans="1:26" ht="14.25" customHeight="1">
      <c r="A103" s="127"/>
      <c r="B103" s="129"/>
      <c r="C103" s="130"/>
      <c r="D103" s="130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pans="1:26" ht="14.25" customHeight="1">
      <c r="A104" s="127"/>
      <c r="B104" s="129"/>
      <c r="C104" s="130"/>
      <c r="D104" s="130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1:26" ht="14.25" customHeight="1">
      <c r="A105" s="127"/>
      <c r="B105" s="129"/>
      <c r="C105" s="130"/>
      <c r="D105" s="130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spans="1:26" ht="14.25" customHeight="1">
      <c r="A106" s="127"/>
      <c r="B106" s="129"/>
      <c r="C106" s="130"/>
      <c r="D106" s="130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1:26" ht="14.25" customHeight="1">
      <c r="A107" s="127"/>
      <c r="B107" s="129"/>
      <c r="C107" s="130"/>
      <c r="D107" s="130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1:26" ht="14.25" customHeight="1">
      <c r="A108" s="127"/>
      <c r="B108" s="129"/>
      <c r="C108" s="130"/>
      <c r="D108" s="130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spans="1:26" ht="14.25" customHeight="1">
      <c r="A109" s="127"/>
      <c r="B109" s="129"/>
      <c r="C109" s="130"/>
      <c r="D109" s="130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1:26" ht="14.25" customHeight="1">
      <c r="A110" s="127"/>
      <c r="B110" s="129"/>
      <c r="C110" s="130"/>
      <c r="D110" s="130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1:26" ht="14.25" customHeight="1">
      <c r="A111" s="127"/>
      <c r="B111" s="129"/>
      <c r="C111" s="130"/>
      <c r="D111" s="130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1:26" ht="14.25" customHeight="1">
      <c r="A112" s="127"/>
      <c r="B112" s="129"/>
      <c r="C112" s="130"/>
      <c r="D112" s="130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1:26" ht="14.25" customHeight="1">
      <c r="A113" s="127"/>
      <c r="B113" s="129"/>
      <c r="C113" s="130"/>
      <c r="D113" s="130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pans="1:26" ht="14.25" customHeight="1">
      <c r="A114" s="127"/>
      <c r="B114" s="129"/>
      <c r="C114" s="130"/>
      <c r="D114" s="130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pans="1:26" ht="14.25" customHeight="1">
      <c r="A115" s="127"/>
      <c r="B115" s="129"/>
      <c r="C115" s="130"/>
      <c r="D115" s="130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pans="1:26" ht="14.25" customHeight="1">
      <c r="A116" s="127"/>
      <c r="B116" s="129"/>
      <c r="C116" s="130"/>
      <c r="D116" s="130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spans="1:26" ht="14.25" customHeight="1">
      <c r="A117" s="127"/>
      <c r="B117" s="129"/>
      <c r="C117" s="130"/>
      <c r="D117" s="130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pans="1:26" ht="14.25" customHeight="1">
      <c r="A118" s="127"/>
      <c r="B118" s="129"/>
      <c r="C118" s="130"/>
      <c r="D118" s="130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pans="1:26" ht="14.25" customHeight="1">
      <c r="A119" s="127"/>
      <c r="B119" s="129"/>
      <c r="C119" s="130"/>
      <c r="D119" s="13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spans="1:26" ht="14.25" customHeight="1">
      <c r="A120" s="127"/>
      <c r="B120" s="129"/>
      <c r="C120" s="130"/>
      <c r="D120" s="130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pans="1:26" ht="14.25" customHeight="1">
      <c r="A121" s="127"/>
      <c r="B121" s="129"/>
      <c r="C121" s="130"/>
      <c r="D121" s="130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pans="1:26" ht="14.25" customHeight="1">
      <c r="A122" s="127"/>
      <c r="B122" s="129"/>
      <c r="C122" s="130"/>
      <c r="D122" s="130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pans="1:26" ht="14.25" customHeight="1">
      <c r="A123" s="127"/>
      <c r="B123" s="129"/>
      <c r="C123" s="130"/>
      <c r="D123" s="130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pans="1:26" ht="14.25" customHeight="1">
      <c r="A124" s="127"/>
      <c r="B124" s="129"/>
      <c r="C124" s="130"/>
      <c r="D124" s="130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pans="1:26" ht="14.25" customHeight="1">
      <c r="A125" s="127"/>
      <c r="B125" s="129"/>
      <c r="C125" s="130"/>
      <c r="D125" s="130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spans="1:26" ht="14.25" customHeight="1">
      <c r="A126" s="127"/>
      <c r="B126" s="129"/>
      <c r="C126" s="130"/>
      <c r="D126" s="130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spans="1:26" ht="14.25" customHeight="1">
      <c r="A127" s="127"/>
      <c r="B127" s="129"/>
      <c r="C127" s="130"/>
      <c r="D127" s="130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1:26" ht="14.25" customHeight="1">
      <c r="A128" s="127"/>
      <c r="B128" s="129"/>
      <c r="C128" s="130"/>
      <c r="D128" s="130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1:26" ht="14.25" customHeight="1">
      <c r="A129" s="127"/>
      <c r="B129" s="129"/>
      <c r="C129" s="130"/>
      <c r="D129" s="130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1:26" ht="14.25" customHeight="1">
      <c r="A130" s="127"/>
      <c r="B130" s="129"/>
      <c r="C130" s="130"/>
      <c r="D130" s="130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pans="1:26" ht="14.25" customHeight="1">
      <c r="A131" s="127"/>
      <c r="B131" s="129"/>
      <c r="C131" s="130"/>
      <c r="D131" s="130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pans="1:26" ht="14.25" customHeight="1">
      <c r="A132" s="127"/>
      <c r="B132" s="129"/>
      <c r="C132" s="130"/>
      <c r="D132" s="130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pans="1:26" ht="14.25" customHeight="1">
      <c r="A133" s="127"/>
      <c r="B133" s="129"/>
      <c r="C133" s="130"/>
      <c r="D133" s="130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spans="1:26" ht="14.25" customHeight="1">
      <c r="A134" s="127"/>
      <c r="B134" s="129"/>
      <c r="C134" s="130"/>
      <c r="D134" s="130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spans="1:26" ht="14.25" customHeight="1">
      <c r="A135" s="127"/>
      <c r="B135" s="129"/>
      <c r="C135" s="130"/>
      <c r="D135" s="130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spans="1:26" ht="14.25" customHeight="1">
      <c r="A136" s="127"/>
      <c r="B136" s="129"/>
      <c r="C136" s="130"/>
      <c r="D136" s="130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spans="1:26" ht="14.25" customHeight="1">
      <c r="A137" s="127"/>
      <c r="B137" s="129"/>
      <c r="C137" s="130"/>
      <c r="D137" s="130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spans="1:26" ht="14.25" customHeight="1">
      <c r="A138" s="127"/>
      <c r="B138" s="129"/>
      <c r="C138" s="130"/>
      <c r="D138" s="130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spans="1:26" ht="14.25" customHeight="1">
      <c r="A139" s="127"/>
      <c r="B139" s="129"/>
      <c r="C139" s="130"/>
      <c r="D139" s="130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spans="1:26" ht="14.25" customHeight="1">
      <c r="A140" s="127"/>
      <c r="B140" s="129"/>
      <c r="C140" s="130"/>
      <c r="D140" s="130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spans="1:26" ht="14.25" customHeight="1">
      <c r="A141" s="127"/>
      <c r="B141" s="129"/>
      <c r="C141" s="130"/>
      <c r="D141" s="130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pans="1:26" ht="14.25" customHeight="1">
      <c r="A142" s="127"/>
      <c r="B142" s="129"/>
      <c r="C142" s="130"/>
      <c r="D142" s="130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spans="1:26" ht="14.25" customHeight="1">
      <c r="A143" s="127"/>
      <c r="B143" s="129"/>
      <c r="C143" s="130"/>
      <c r="D143" s="130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spans="1:26" ht="14.25" customHeight="1">
      <c r="A144" s="127"/>
      <c r="B144" s="129"/>
      <c r="C144" s="130"/>
      <c r="D144" s="130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spans="1:26" ht="14.25" customHeight="1">
      <c r="A145" s="127"/>
      <c r="B145" s="129"/>
      <c r="C145" s="130"/>
      <c r="D145" s="130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spans="1:26" ht="14.25" customHeight="1">
      <c r="A146" s="127"/>
      <c r="B146" s="129"/>
      <c r="C146" s="130"/>
      <c r="D146" s="130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pans="1:26" ht="14.25" customHeight="1">
      <c r="A147" s="127"/>
      <c r="B147" s="129"/>
      <c r="C147" s="130"/>
      <c r="D147" s="130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spans="1:26" ht="14.25" customHeight="1">
      <c r="A148" s="127"/>
      <c r="B148" s="129"/>
      <c r="C148" s="130"/>
      <c r="D148" s="130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pans="1:26" ht="14.25" customHeight="1">
      <c r="A149" s="127"/>
      <c r="B149" s="129"/>
      <c r="C149" s="130"/>
      <c r="D149" s="130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spans="1:26" ht="14.25" customHeight="1">
      <c r="A150" s="127"/>
      <c r="B150" s="129"/>
      <c r="C150" s="130"/>
      <c r="D150" s="13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spans="1:26" ht="14.25" customHeight="1">
      <c r="A151" s="127"/>
      <c r="B151" s="129"/>
      <c r="C151" s="130"/>
      <c r="D151" s="130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spans="1:26" ht="14.25" customHeight="1">
      <c r="A152" s="127"/>
      <c r="B152" s="129"/>
      <c r="C152" s="130"/>
      <c r="D152" s="130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spans="1:26" ht="14.25" customHeight="1">
      <c r="A153" s="127"/>
      <c r="B153" s="129"/>
      <c r="C153" s="130"/>
      <c r="D153" s="130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pans="1:26" ht="14.25" customHeight="1">
      <c r="A154" s="127"/>
      <c r="B154" s="129"/>
      <c r="C154" s="130"/>
      <c r="D154" s="130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spans="1:26" ht="14.25" customHeight="1">
      <c r="A155" s="127"/>
      <c r="B155" s="129"/>
      <c r="C155" s="130"/>
      <c r="D155" s="130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spans="1:26" ht="14.25" customHeight="1">
      <c r="A156" s="127"/>
      <c r="B156" s="129"/>
      <c r="C156" s="130"/>
      <c r="D156" s="130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spans="1:26" ht="14.25" customHeight="1">
      <c r="A157" s="127"/>
      <c r="B157" s="129"/>
      <c r="C157" s="130"/>
      <c r="D157" s="130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spans="1:26" ht="14.25" customHeight="1">
      <c r="A158" s="127"/>
      <c r="B158" s="129"/>
      <c r="C158" s="130"/>
      <c r="D158" s="130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spans="1:26" ht="14.25" customHeight="1">
      <c r="A159" s="127"/>
      <c r="B159" s="129"/>
      <c r="C159" s="130"/>
      <c r="D159" s="130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spans="1:26" ht="14.25" customHeight="1">
      <c r="A160" s="127"/>
      <c r="B160" s="129"/>
      <c r="C160" s="130"/>
      <c r="D160" s="130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spans="1:26" ht="14.25" customHeight="1">
      <c r="A161" s="127"/>
      <c r="B161" s="129"/>
      <c r="C161" s="130"/>
      <c r="D161" s="130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spans="1:26" ht="14.25" customHeight="1">
      <c r="A162" s="127"/>
      <c r="B162" s="129"/>
      <c r="C162" s="130"/>
      <c r="D162" s="130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1:26" ht="14.25" customHeight="1">
      <c r="A163" s="127"/>
      <c r="B163" s="129"/>
      <c r="C163" s="130"/>
      <c r="D163" s="130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1:26" ht="14.25" customHeight="1">
      <c r="A164" s="127"/>
      <c r="B164" s="129"/>
      <c r="C164" s="130"/>
      <c r="D164" s="130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pans="1:26" ht="14.25" customHeight="1">
      <c r="A165" s="127"/>
      <c r="B165" s="129"/>
      <c r="C165" s="130"/>
      <c r="D165" s="130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pans="1:26" ht="14.25" customHeight="1">
      <c r="A166" s="127"/>
      <c r="B166" s="129"/>
      <c r="C166" s="130"/>
      <c r="D166" s="130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pans="1:26" ht="14.25" customHeight="1">
      <c r="A167" s="127"/>
      <c r="B167" s="129"/>
      <c r="C167" s="130"/>
      <c r="D167" s="130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spans="1:26" ht="14.25" customHeight="1">
      <c r="A168" s="127"/>
      <c r="B168" s="129"/>
      <c r="C168" s="130"/>
      <c r="D168" s="130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spans="1:26" ht="14.25" customHeight="1">
      <c r="A169" s="127"/>
      <c r="B169" s="129"/>
      <c r="C169" s="130"/>
      <c r="D169" s="130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spans="1:26" ht="14.25" customHeight="1">
      <c r="A170" s="127"/>
      <c r="B170" s="129"/>
      <c r="C170" s="130"/>
      <c r="D170" s="130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spans="1:26" ht="14.25" customHeight="1">
      <c r="A171" s="127"/>
      <c r="B171" s="129"/>
      <c r="C171" s="130"/>
      <c r="D171" s="130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pans="1:26" ht="14.25" customHeight="1">
      <c r="A172" s="127"/>
      <c r="B172" s="129"/>
      <c r="C172" s="130"/>
      <c r="D172" s="130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pans="1:26" ht="14.25" customHeight="1">
      <c r="A173" s="127"/>
      <c r="B173" s="129"/>
      <c r="C173" s="130"/>
      <c r="D173" s="130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spans="1:26" ht="14.25" customHeight="1">
      <c r="A174" s="127"/>
      <c r="B174" s="129"/>
      <c r="C174" s="130"/>
      <c r="D174" s="130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spans="1:26" ht="14.25" customHeight="1">
      <c r="A175" s="127"/>
      <c r="B175" s="129"/>
      <c r="C175" s="130"/>
      <c r="D175" s="130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spans="1:26" ht="14.25" customHeight="1">
      <c r="A176" s="127"/>
      <c r="B176" s="129"/>
      <c r="C176" s="130"/>
      <c r="D176" s="130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spans="1:26" ht="14.25" customHeight="1">
      <c r="A177" s="127"/>
      <c r="B177" s="129"/>
      <c r="C177" s="130"/>
      <c r="D177" s="130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spans="1:26" ht="14.25" customHeight="1">
      <c r="A178" s="127"/>
      <c r="B178" s="129"/>
      <c r="C178" s="130"/>
      <c r="D178" s="130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spans="1:26" ht="14.25" customHeight="1">
      <c r="A179" s="127"/>
      <c r="B179" s="129"/>
      <c r="C179" s="130"/>
      <c r="D179" s="130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spans="1:26" ht="14.25" customHeight="1">
      <c r="A180" s="127"/>
      <c r="B180" s="129"/>
      <c r="C180" s="130"/>
      <c r="D180" s="130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spans="1:26" ht="14.25" customHeight="1">
      <c r="A181" s="127"/>
      <c r="B181" s="129"/>
      <c r="C181" s="130"/>
      <c r="D181" s="130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spans="1:26" ht="14.25" customHeight="1">
      <c r="A182" s="127"/>
      <c r="B182" s="129"/>
      <c r="C182" s="130"/>
      <c r="D182" s="130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spans="1:26" ht="14.25" customHeight="1">
      <c r="A183" s="127"/>
      <c r="B183" s="129"/>
      <c r="C183" s="130"/>
      <c r="D183" s="130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spans="1:26" ht="14.25" customHeight="1">
      <c r="A184" s="127"/>
      <c r="B184" s="129"/>
      <c r="C184" s="130"/>
      <c r="D184" s="130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spans="1:26" ht="14.25" customHeight="1">
      <c r="A185" s="127"/>
      <c r="B185" s="129"/>
      <c r="C185" s="130"/>
      <c r="D185" s="130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pans="1:26" ht="14.25" customHeight="1">
      <c r="A186" s="127"/>
      <c r="B186" s="129"/>
      <c r="C186" s="130"/>
      <c r="D186" s="130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spans="1:26" ht="14.25" customHeight="1">
      <c r="A187" s="127"/>
      <c r="B187" s="129"/>
      <c r="C187" s="130"/>
      <c r="D187" s="130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spans="1:26" ht="14.25" customHeight="1">
      <c r="A188" s="127"/>
      <c r="B188" s="129"/>
      <c r="C188" s="130"/>
      <c r="D188" s="130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spans="1:26" ht="14.25" customHeight="1">
      <c r="A189" s="127"/>
      <c r="B189" s="129"/>
      <c r="C189" s="130"/>
      <c r="D189" s="130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spans="1:26" ht="14.25" customHeight="1">
      <c r="A190" s="127"/>
      <c r="B190" s="129"/>
      <c r="C190" s="130"/>
      <c r="D190" s="130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pans="1:26" ht="14.25" customHeight="1">
      <c r="A191" s="127"/>
      <c r="B191" s="129"/>
      <c r="C191" s="130"/>
      <c r="D191" s="130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pans="1:26" ht="14.25" customHeight="1">
      <c r="A192" s="127"/>
      <c r="B192" s="129"/>
      <c r="C192" s="130"/>
      <c r="D192" s="130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spans="1:26" ht="14.25" customHeight="1">
      <c r="A193" s="127"/>
      <c r="B193" s="129"/>
      <c r="C193" s="130"/>
      <c r="D193" s="130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spans="1:26" ht="14.25" customHeight="1">
      <c r="A194" s="127"/>
      <c r="B194" s="129"/>
      <c r="C194" s="130"/>
      <c r="D194" s="130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spans="1:26" ht="14.25" customHeight="1">
      <c r="A195" s="127"/>
      <c r="B195" s="129"/>
      <c r="C195" s="130"/>
      <c r="D195" s="130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pans="1:26" ht="14.25" customHeight="1">
      <c r="A196" s="127"/>
      <c r="B196" s="129"/>
      <c r="C196" s="130"/>
      <c r="D196" s="130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pans="1:26" ht="14.25" customHeight="1">
      <c r="A197" s="127"/>
      <c r="B197" s="129"/>
      <c r="C197" s="130"/>
      <c r="D197" s="130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pans="1:26" ht="14.25" customHeight="1">
      <c r="A198" s="127"/>
      <c r="B198" s="129"/>
      <c r="C198" s="130"/>
      <c r="D198" s="130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pans="1:26" ht="14.25" customHeight="1">
      <c r="A199" s="127"/>
      <c r="B199" s="129"/>
      <c r="C199" s="130"/>
      <c r="D199" s="130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spans="1:26" ht="14.25" customHeight="1">
      <c r="A200" s="127"/>
      <c r="B200" s="129"/>
      <c r="C200" s="130"/>
      <c r="D200" s="130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spans="1:26" ht="14.25" customHeight="1">
      <c r="A201" s="127"/>
      <c r="B201" s="129"/>
      <c r="C201" s="130"/>
      <c r="D201" s="130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spans="1:26" ht="14.25" customHeight="1">
      <c r="A202" s="127"/>
      <c r="B202" s="129"/>
      <c r="C202" s="130"/>
      <c r="D202" s="130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pans="1:26" ht="14.25" customHeight="1">
      <c r="A203" s="127"/>
      <c r="B203" s="129"/>
      <c r="C203" s="130"/>
      <c r="D203" s="130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pans="1:26" ht="14.25" customHeight="1">
      <c r="A204" s="127"/>
      <c r="B204" s="129"/>
      <c r="C204" s="130"/>
      <c r="D204" s="130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pans="1:26" ht="14.25" customHeight="1">
      <c r="A205" s="127"/>
      <c r="B205" s="129"/>
      <c r="C205" s="130"/>
      <c r="D205" s="130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spans="1:26" ht="14.25" customHeight="1">
      <c r="A206" s="127"/>
      <c r="B206" s="129"/>
      <c r="C206" s="130"/>
      <c r="D206" s="130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spans="1:26" ht="14.25" customHeight="1">
      <c r="A207" s="127"/>
      <c r="B207" s="129"/>
      <c r="C207" s="130"/>
      <c r="D207" s="130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spans="1:26" ht="14.25" customHeight="1">
      <c r="A208" s="127"/>
      <c r="B208" s="129"/>
      <c r="C208" s="130"/>
      <c r="D208" s="130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pans="1:26" ht="14.25" customHeight="1">
      <c r="A209" s="127"/>
      <c r="B209" s="129"/>
      <c r="C209" s="130"/>
      <c r="D209" s="130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spans="1:26" ht="14.25" customHeight="1">
      <c r="A210" s="127"/>
      <c r="B210" s="129"/>
      <c r="C210" s="130"/>
      <c r="D210" s="130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spans="1:26" ht="14.25" customHeight="1">
      <c r="A211" s="127"/>
      <c r="B211" s="129"/>
      <c r="C211" s="130"/>
      <c r="D211" s="130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spans="1:26" ht="14.25" customHeight="1">
      <c r="A212" s="127"/>
      <c r="B212" s="129"/>
      <c r="C212" s="130"/>
      <c r="D212" s="130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spans="1:26" ht="14.25" customHeight="1">
      <c r="A213" s="127"/>
      <c r="B213" s="129"/>
      <c r="C213" s="130"/>
      <c r="D213" s="130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spans="1:26" ht="14.25" customHeight="1">
      <c r="A214" s="127"/>
      <c r="B214" s="129"/>
      <c r="C214" s="130"/>
      <c r="D214" s="130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spans="1:26" ht="14.25" customHeight="1">
      <c r="A215" s="127"/>
      <c r="B215" s="129"/>
      <c r="C215" s="130"/>
      <c r="D215" s="130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spans="1:26" ht="14.25" customHeight="1">
      <c r="A216" s="127"/>
      <c r="B216" s="129"/>
      <c r="C216" s="130"/>
      <c r="D216" s="130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spans="1:26" ht="14.25" customHeight="1">
      <c r="A217" s="127"/>
      <c r="B217" s="129"/>
      <c r="C217" s="130"/>
      <c r="D217" s="130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spans="1:26" ht="14.25" customHeight="1">
      <c r="A218" s="127"/>
      <c r="B218" s="129"/>
      <c r="C218" s="130"/>
      <c r="D218" s="130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spans="1:26" ht="14.25" customHeight="1">
      <c r="A219" s="127"/>
      <c r="B219" s="129"/>
      <c r="C219" s="130"/>
      <c r="D219" s="130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spans="1:26" ht="14.25" customHeight="1">
      <c r="A220" s="127"/>
      <c r="B220" s="129"/>
      <c r="C220" s="130"/>
      <c r="D220" s="130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spans="1:26" ht="14.25" customHeight="1">
      <c r="A221" s="127"/>
      <c r="B221" s="129"/>
      <c r="C221" s="130"/>
      <c r="D221" s="130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spans="1:26" ht="14.25" customHeight="1">
      <c r="A222" s="127"/>
      <c r="B222" s="129"/>
      <c r="C222" s="130"/>
      <c r="D222" s="130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spans="1:26" ht="14.25" customHeight="1">
      <c r="A223" s="127"/>
      <c r="B223" s="129"/>
      <c r="C223" s="130"/>
      <c r="D223" s="130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spans="1:26" ht="14.25" customHeight="1">
      <c r="A224" s="127"/>
      <c r="B224" s="129"/>
      <c r="C224" s="130"/>
      <c r="D224" s="130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spans="1:26" ht="14.25" customHeight="1">
      <c r="A225" s="127"/>
      <c r="B225" s="129"/>
      <c r="C225" s="130"/>
      <c r="D225" s="130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spans="1:26" ht="14.25" customHeight="1">
      <c r="A226" s="127"/>
      <c r="B226" s="129"/>
      <c r="C226" s="130"/>
      <c r="D226" s="130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spans="1:26" ht="14.25" customHeight="1">
      <c r="A227" s="127"/>
      <c r="B227" s="129"/>
      <c r="C227" s="130"/>
      <c r="D227" s="130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spans="1:26" ht="14.25" customHeight="1">
      <c r="A228" s="127"/>
      <c r="B228" s="129"/>
      <c r="C228" s="130"/>
      <c r="D228" s="130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pans="1:26" ht="14.25" customHeight="1">
      <c r="A229" s="127"/>
      <c r="B229" s="129"/>
      <c r="C229" s="130"/>
      <c r="D229" s="130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spans="1:26" ht="14.25" customHeight="1">
      <c r="A230" s="127"/>
      <c r="B230" s="129"/>
      <c r="C230" s="130"/>
      <c r="D230" s="130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spans="1:26" ht="14.25" customHeight="1">
      <c r="A231" s="127"/>
      <c r="B231" s="129"/>
      <c r="C231" s="130"/>
      <c r="D231" s="130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spans="1:26" ht="14.25" customHeight="1">
      <c r="A232" s="127"/>
      <c r="B232" s="129"/>
      <c r="C232" s="130"/>
      <c r="D232" s="130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spans="1:26" ht="14.25" customHeight="1">
      <c r="A233" s="127"/>
      <c r="B233" s="129"/>
      <c r="C233" s="130"/>
      <c r="D233" s="130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spans="1:26" ht="14.25" customHeight="1">
      <c r="A234" s="127"/>
      <c r="B234" s="129"/>
      <c r="C234" s="130"/>
      <c r="D234" s="130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spans="1:26" ht="14.25" customHeight="1">
      <c r="A235" s="127"/>
      <c r="B235" s="129"/>
      <c r="C235" s="130"/>
      <c r="D235" s="130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spans="1:26" ht="14.25" customHeight="1">
      <c r="A236" s="127"/>
      <c r="B236" s="129"/>
      <c r="C236" s="130"/>
      <c r="D236" s="130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spans="1:26" ht="14.25" customHeight="1">
      <c r="A237" s="127"/>
      <c r="B237" s="129"/>
      <c r="C237" s="130"/>
      <c r="D237" s="130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spans="1:26" ht="14.25" customHeight="1">
      <c r="A238" s="127"/>
      <c r="B238" s="129"/>
      <c r="C238" s="130"/>
      <c r="D238" s="130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spans="1:26" ht="14.25" customHeight="1">
      <c r="A239" s="127"/>
      <c r="B239" s="129"/>
      <c r="C239" s="130"/>
      <c r="D239" s="130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spans="1:26" ht="14.25" customHeight="1">
      <c r="A240" s="127"/>
      <c r="B240" s="129"/>
      <c r="C240" s="130"/>
      <c r="D240" s="130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spans="1:26" ht="14.25" customHeight="1">
      <c r="A241" s="127"/>
      <c r="B241" s="129"/>
      <c r="C241" s="130"/>
      <c r="D241" s="130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spans="1:26" ht="14.25" customHeight="1">
      <c r="A242" s="127"/>
      <c r="B242" s="129"/>
      <c r="C242" s="130"/>
      <c r="D242" s="130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spans="1:26" ht="14.25" customHeight="1">
      <c r="A243" s="127"/>
      <c r="B243" s="129"/>
      <c r="C243" s="130"/>
      <c r="D243" s="130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spans="1:26" ht="14.25" customHeight="1">
      <c r="A244" s="127"/>
      <c r="B244" s="129"/>
      <c r="C244" s="130"/>
      <c r="D244" s="130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spans="1:26" ht="14.25" customHeight="1">
      <c r="A245" s="127"/>
      <c r="B245" s="129"/>
      <c r="C245" s="130"/>
      <c r="D245" s="130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spans="1:26" ht="14.25" customHeight="1">
      <c r="A246" s="127"/>
      <c r="B246" s="129"/>
      <c r="C246" s="130"/>
      <c r="D246" s="130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spans="1:26" ht="14.25" customHeight="1">
      <c r="A247" s="127"/>
      <c r="B247" s="129"/>
      <c r="C247" s="130"/>
      <c r="D247" s="130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spans="1:26" ht="14.25" customHeight="1">
      <c r="A248" s="127"/>
      <c r="B248" s="129"/>
      <c r="C248" s="130"/>
      <c r="D248" s="130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spans="1:26" ht="14.25" customHeight="1">
      <c r="A249" s="127"/>
      <c r="B249" s="129"/>
      <c r="C249" s="130"/>
      <c r="D249" s="130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spans="1:26" ht="14.25" customHeight="1">
      <c r="A250" s="127"/>
      <c r="B250" s="129"/>
      <c r="C250" s="130"/>
      <c r="D250" s="130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spans="1:26" ht="14.25" customHeight="1">
      <c r="A251" s="127"/>
      <c r="B251" s="129"/>
      <c r="C251" s="130"/>
      <c r="D251" s="130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spans="1:26" ht="14.25" customHeight="1">
      <c r="A252" s="127"/>
      <c r="B252" s="129"/>
      <c r="C252" s="130"/>
      <c r="D252" s="130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spans="1:26" ht="14.25" customHeight="1">
      <c r="A253" s="127"/>
      <c r="B253" s="129"/>
      <c r="C253" s="130"/>
      <c r="D253" s="130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spans="1:26" ht="14.25" customHeight="1">
      <c r="A254" s="127"/>
      <c r="B254" s="129"/>
      <c r="C254" s="130"/>
      <c r="D254" s="130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spans="1:26" ht="14.25" customHeight="1">
      <c r="A255" s="127"/>
      <c r="B255" s="129"/>
      <c r="C255" s="130"/>
      <c r="D255" s="130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spans="1:26" ht="14.25" customHeight="1">
      <c r="A256" s="127"/>
      <c r="B256" s="129"/>
      <c r="C256" s="130"/>
      <c r="D256" s="130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spans="1:26" ht="14.25" customHeight="1">
      <c r="A257" s="127"/>
      <c r="B257" s="129"/>
      <c r="C257" s="130"/>
      <c r="D257" s="130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spans="1:26" ht="14.25" customHeight="1">
      <c r="A258" s="127"/>
      <c r="B258" s="129"/>
      <c r="C258" s="130"/>
      <c r="D258" s="130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spans="1:26" ht="14.25" customHeight="1">
      <c r="A259" s="127"/>
      <c r="B259" s="129"/>
      <c r="C259" s="130"/>
      <c r="D259" s="130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spans="1:26" ht="14.25" customHeight="1">
      <c r="A260" s="127"/>
      <c r="B260" s="129"/>
      <c r="C260" s="130"/>
      <c r="D260" s="130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spans="1:26" ht="14.25" customHeight="1">
      <c r="A261" s="127"/>
      <c r="B261" s="129"/>
      <c r="C261" s="130"/>
      <c r="D261" s="130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spans="1:26" ht="14.25" customHeight="1">
      <c r="A262" s="127"/>
      <c r="B262" s="129"/>
      <c r="C262" s="130"/>
      <c r="D262" s="130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spans="1:26" ht="14.25" customHeight="1">
      <c r="A263" s="127"/>
      <c r="B263" s="129"/>
      <c r="C263" s="130"/>
      <c r="D263" s="130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spans="1:26" ht="14.25" customHeight="1">
      <c r="A264" s="127"/>
      <c r="B264" s="129"/>
      <c r="C264" s="130"/>
      <c r="D264" s="130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spans="1:26" ht="14.25" customHeight="1">
      <c r="A265" s="127"/>
      <c r="B265" s="129"/>
      <c r="C265" s="130"/>
      <c r="D265" s="130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spans="1:26" ht="14.25" customHeight="1">
      <c r="A266" s="127"/>
      <c r="B266" s="129"/>
      <c r="C266" s="130"/>
      <c r="D266" s="130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spans="1:26" ht="14.25" customHeight="1">
      <c r="A267" s="127"/>
      <c r="B267" s="129"/>
      <c r="C267" s="130"/>
      <c r="D267" s="130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spans="1:26" ht="14.25" customHeight="1">
      <c r="A268" s="127"/>
      <c r="B268" s="129"/>
      <c r="C268" s="130"/>
      <c r="D268" s="130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spans="1:26" ht="14.25" customHeight="1">
      <c r="A269" s="127"/>
      <c r="B269" s="129"/>
      <c r="C269" s="130"/>
      <c r="D269" s="130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spans="1:26" ht="14.25" customHeight="1">
      <c r="A270" s="127"/>
      <c r="B270" s="129"/>
      <c r="C270" s="130"/>
      <c r="D270" s="130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spans="1:26" ht="14.25" customHeight="1">
      <c r="A271" s="127"/>
      <c r="B271" s="129"/>
      <c r="C271" s="130"/>
      <c r="D271" s="130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spans="1:26" ht="14.25" customHeight="1">
      <c r="A272" s="127"/>
      <c r="B272" s="129"/>
      <c r="C272" s="130"/>
      <c r="D272" s="130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spans="1:26" ht="14.25" customHeight="1">
      <c r="A273" s="127"/>
      <c r="B273" s="129"/>
      <c r="C273" s="130"/>
      <c r="D273" s="130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spans="1:26" ht="14.25" customHeight="1">
      <c r="A274" s="127"/>
      <c r="B274" s="129"/>
      <c r="C274" s="130"/>
      <c r="D274" s="130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spans="1:26" ht="14.25" customHeight="1">
      <c r="A275" s="127"/>
      <c r="B275" s="129"/>
      <c r="C275" s="130"/>
      <c r="D275" s="130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spans="1:26" ht="14.25" customHeight="1">
      <c r="A276" s="127"/>
      <c r="B276" s="129"/>
      <c r="C276" s="130"/>
      <c r="D276" s="130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spans="1:26" ht="14.25" customHeight="1">
      <c r="A277" s="127"/>
      <c r="B277" s="129"/>
      <c r="C277" s="130"/>
      <c r="D277" s="130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spans="1:26" ht="14.25" customHeight="1">
      <c r="A278" s="127"/>
      <c r="B278" s="129"/>
      <c r="C278" s="130"/>
      <c r="D278" s="130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spans="1:26" ht="14.25" customHeight="1">
      <c r="A279" s="127"/>
      <c r="B279" s="129"/>
      <c r="C279" s="130"/>
      <c r="D279" s="130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spans="1:26" ht="14.25" customHeight="1">
      <c r="A280" s="127"/>
      <c r="B280" s="129"/>
      <c r="C280" s="130"/>
      <c r="D280" s="130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spans="1:26" ht="14.25" customHeight="1">
      <c r="A281" s="127"/>
      <c r="B281" s="129"/>
      <c r="C281" s="130"/>
      <c r="D281" s="130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spans="1:26" ht="14.25" customHeight="1">
      <c r="A282" s="127"/>
      <c r="B282" s="129"/>
      <c r="C282" s="130"/>
      <c r="D282" s="130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spans="1:26" ht="14.25" customHeight="1">
      <c r="A283" s="127"/>
      <c r="B283" s="129"/>
      <c r="C283" s="130"/>
      <c r="D283" s="130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spans="1:26" ht="14.25" customHeight="1">
      <c r="A284" s="127"/>
      <c r="B284" s="129"/>
      <c r="C284" s="130"/>
      <c r="D284" s="130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spans="1:26" ht="14.25" customHeight="1">
      <c r="A285" s="127"/>
      <c r="B285" s="129"/>
      <c r="C285" s="130"/>
      <c r="D285" s="130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spans="1:26" ht="14.25" customHeight="1">
      <c r="A286" s="127"/>
      <c r="B286" s="129"/>
      <c r="C286" s="130"/>
      <c r="D286" s="130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spans="1:26" ht="14.25" customHeight="1">
      <c r="A287" s="127"/>
      <c r="B287" s="129"/>
      <c r="C287" s="130"/>
      <c r="D287" s="130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spans="1:26" ht="14.25" customHeight="1">
      <c r="A288" s="127"/>
      <c r="B288" s="129"/>
      <c r="C288" s="130"/>
      <c r="D288" s="130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spans="1:26" ht="14.25" customHeight="1">
      <c r="A289" s="127"/>
      <c r="B289" s="129"/>
      <c r="C289" s="130"/>
      <c r="D289" s="130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spans="1:26" ht="14.25" customHeight="1">
      <c r="A290" s="127"/>
      <c r="B290" s="129"/>
      <c r="C290" s="130"/>
      <c r="D290" s="130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spans="1:26" ht="14.25" customHeight="1">
      <c r="A291" s="127"/>
      <c r="B291" s="129"/>
      <c r="C291" s="130"/>
      <c r="D291" s="130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spans="1:26" ht="14.25" customHeight="1">
      <c r="A292" s="127"/>
      <c r="B292" s="129"/>
      <c r="C292" s="130"/>
      <c r="D292" s="130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spans="1:26" ht="14.25" customHeight="1">
      <c r="A293" s="127"/>
      <c r="B293" s="129"/>
      <c r="C293" s="130"/>
      <c r="D293" s="130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spans="1:26" ht="14.25" customHeight="1">
      <c r="A294" s="127"/>
      <c r="B294" s="129"/>
      <c r="C294" s="130"/>
      <c r="D294" s="130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spans="1:26" ht="14.25" customHeight="1">
      <c r="A295" s="127"/>
      <c r="B295" s="129"/>
      <c r="C295" s="130"/>
      <c r="D295" s="130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spans="1:26" ht="14.25" customHeight="1">
      <c r="A296" s="127"/>
      <c r="B296" s="129"/>
      <c r="C296" s="130"/>
      <c r="D296" s="130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spans="1:26" ht="14.25" customHeight="1">
      <c r="A297" s="127"/>
      <c r="B297" s="129"/>
      <c r="C297" s="130"/>
      <c r="D297" s="130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spans="1:26" ht="14.25" customHeight="1">
      <c r="A298" s="127"/>
      <c r="B298" s="129"/>
      <c r="C298" s="130"/>
      <c r="D298" s="130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spans="1:26" ht="14.25" customHeight="1">
      <c r="A299" s="127"/>
      <c r="B299" s="129"/>
      <c r="C299" s="130"/>
      <c r="D299" s="130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spans="1:26" ht="14.25" customHeight="1">
      <c r="A300" s="127"/>
      <c r="B300" s="129"/>
      <c r="C300" s="130"/>
      <c r="D300" s="130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spans="1:26" ht="14.25" customHeight="1">
      <c r="A301" s="127"/>
      <c r="B301" s="129"/>
      <c r="C301" s="130"/>
      <c r="D301" s="130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spans="1:26" ht="14.25" customHeight="1">
      <c r="A302" s="127"/>
      <c r="B302" s="129"/>
      <c r="C302" s="130"/>
      <c r="D302" s="130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spans="1:26" ht="14.25" customHeight="1">
      <c r="A303" s="127"/>
      <c r="B303" s="129"/>
      <c r="C303" s="130"/>
      <c r="D303" s="130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spans="1:26" ht="14.25" customHeight="1">
      <c r="A304" s="127"/>
      <c r="B304" s="129"/>
      <c r="C304" s="130"/>
      <c r="D304" s="130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spans="1:26" ht="14.25" customHeight="1">
      <c r="A305" s="127"/>
      <c r="B305" s="129"/>
      <c r="C305" s="130"/>
      <c r="D305" s="130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spans="1:26" ht="14.25" customHeight="1">
      <c r="A306" s="127"/>
      <c r="B306" s="129"/>
      <c r="C306" s="130"/>
      <c r="D306" s="130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spans="1:26" ht="14.25" customHeight="1">
      <c r="A307" s="127"/>
      <c r="B307" s="129"/>
      <c r="C307" s="130"/>
      <c r="D307" s="130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spans="1:26" ht="14.25" customHeight="1">
      <c r="A308" s="127"/>
      <c r="B308" s="129"/>
      <c r="C308" s="130"/>
      <c r="D308" s="130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spans="1:26" ht="14.25" customHeight="1">
      <c r="A309" s="127"/>
      <c r="B309" s="129"/>
      <c r="C309" s="130"/>
      <c r="D309" s="130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spans="1:26" ht="14.25" customHeight="1">
      <c r="A310" s="127"/>
      <c r="B310" s="129"/>
      <c r="C310" s="130"/>
      <c r="D310" s="130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spans="1:26" ht="14.25" customHeight="1">
      <c r="A311" s="127"/>
      <c r="B311" s="129"/>
      <c r="C311" s="130"/>
      <c r="D311" s="130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spans="1:26" ht="14.25" customHeight="1">
      <c r="A312" s="127"/>
      <c r="B312" s="129"/>
      <c r="C312" s="130"/>
      <c r="D312" s="130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spans="1:26" ht="14.25" customHeight="1">
      <c r="A313" s="127"/>
      <c r="B313" s="129"/>
      <c r="C313" s="130"/>
      <c r="D313" s="130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spans="1:26" ht="14.25" customHeight="1">
      <c r="A314" s="127"/>
      <c r="B314" s="129"/>
      <c r="C314" s="130"/>
      <c r="D314" s="130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spans="1:26" ht="14.25" customHeight="1">
      <c r="A315" s="127"/>
      <c r="B315" s="129"/>
      <c r="C315" s="130"/>
      <c r="D315" s="130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spans="1:26" ht="14.25" customHeight="1">
      <c r="A316" s="127"/>
      <c r="B316" s="129"/>
      <c r="C316" s="130"/>
      <c r="D316" s="130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spans="1:26" ht="14.25" customHeight="1">
      <c r="A317" s="127"/>
      <c r="B317" s="129"/>
      <c r="C317" s="130"/>
      <c r="D317" s="130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spans="1:26" ht="14.25" customHeight="1">
      <c r="A318" s="127"/>
      <c r="B318" s="129"/>
      <c r="C318" s="130"/>
      <c r="D318" s="130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spans="1:26" ht="14.25" customHeight="1">
      <c r="A319" s="127"/>
      <c r="B319" s="129"/>
      <c r="C319" s="130"/>
      <c r="D319" s="130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spans="1:26" ht="14.25" customHeight="1">
      <c r="A320" s="127"/>
      <c r="B320" s="129"/>
      <c r="C320" s="130"/>
      <c r="D320" s="130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spans="1:26" ht="14.25" customHeight="1">
      <c r="A321" s="127"/>
      <c r="B321" s="129"/>
      <c r="C321" s="130"/>
      <c r="D321" s="130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spans="1:26" ht="14.25" customHeight="1">
      <c r="A322" s="127"/>
      <c r="B322" s="129"/>
      <c r="C322" s="130"/>
      <c r="D322" s="130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spans="1:26" ht="14.25" customHeight="1">
      <c r="A323" s="127"/>
      <c r="B323" s="129"/>
      <c r="C323" s="130"/>
      <c r="D323" s="130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spans="1:26" ht="14.25" customHeight="1">
      <c r="A324" s="127"/>
      <c r="B324" s="129"/>
      <c r="C324" s="130"/>
      <c r="D324" s="130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spans="1:26" ht="14.25" customHeight="1">
      <c r="A325" s="127"/>
      <c r="B325" s="129"/>
      <c r="C325" s="130"/>
      <c r="D325" s="130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spans="1:26" ht="14.25" customHeight="1">
      <c r="A326" s="127"/>
      <c r="B326" s="129"/>
      <c r="C326" s="130"/>
      <c r="D326" s="130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spans="1:26" ht="14.25" customHeight="1">
      <c r="A327" s="127"/>
      <c r="B327" s="129"/>
      <c r="C327" s="130"/>
      <c r="D327" s="130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spans="1:26" ht="14.25" customHeight="1">
      <c r="A328" s="127"/>
      <c r="B328" s="129"/>
      <c r="C328" s="130"/>
      <c r="D328" s="130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spans="1:26" ht="14.25" customHeight="1">
      <c r="A329" s="127"/>
      <c r="B329" s="129"/>
      <c r="C329" s="130"/>
      <c r="D329" s="130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spans="1:26" ht="14.25" customHeight="1">
      <c r="A330" s="127"/>
      <c r="B330" s="129"/>
      <c r="C330" s="130"/>
      <c r="D330" s="130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spans="1:26" ht="14.25" customHeight="1">
      <c r="A331" s="127"/>
      <c r="B331" s="129"/>
      <c r="C331" s="130"/>
      <c r="D331" s="130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spans="1:26" ht="14.25" customHeight="1">
      <c r="A332" s="127"/>
      <c r="B332" s="129"/>
      <c r="C332" s="130"/>
      <c r="D332" s="130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spans="1:26" ht="14.25" customHeight="1">
      <c r="A333" s="127"/>
      <c r="B333" s="129"/>
      <c r="C333" s="130"/>
      <c r="D333" s="130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spans="1:26" ht="14.25" customHeight="1">
      <c r="A334" s="127"/>
      <c r="B334" s="129"/>
      <c r="C334" s="130"/>
      <c r="D334" s="130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spans="1:26" ht="14.25" customHeight="1">
      <c r="A335" s="127"/>
      <c r="B335" s="129"/>
      <c r="C335" s="130"/>
      <c r="D335" s="130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spans="1:26" ht="14.25" customHeight="1">
      <c r="A336" s="127"/>
      <c r="B336" s="129"/>
      <c r="C336" s="130"/>
      <c r="D336" s="130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spans="1:26" ht="14.25" customHeight="1">
      <c r="A337" s="127"/>
      <c r="B337" s="129"/>
      <c r="C337" s="130"/>
      <c r="D337" s="130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spans="1:26" ht="14.25" customHeight="1">
      <c r="A338" s="127"/>
      <c r="B338" s="129"/>
      <c r="C338" s="130"/>
      <c r="D338" s="130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spans="1:26" ht="14.25" customHeight="1">
      <c r="A339" s="127"/>
      <c r="B339" s="129"/>
      <c r="C339" s="130"/>
      <c r="D339" s="130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spans="1:26" ht="14.25" customHeight="1">
      <c r="A340" s="127"/>
      <c r="B340" s="129"/>
      <c r="C340" s="130"/>
      <c r="D340" s="130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spans="1:26" ht="14.25" customHeight="1">
      <c r="A341" s="127"/>
      <c r="B341" s="129"/>
      <c r="C341" s="130"/>
      <c r="D341" s="130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spans="1:26" ht="14.25" customHeight="1">
      <c r="A342" s="127"/>
      <c r="B342" s="129"/>
      <c r="C342" s="130"/>
      <c r="D342" s="130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spans="1:26" ht="14.25" customHeight="1">
      <c r="A343" s="127"/>
      <c r="B343" s="129"/>
      <c r="C343" s="130"/>
      <c r="D343" s="130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spans="1:26" ht="14.25" customHeight="1">
      <c r="A344" s="127"/>
      <c r="B344" s="129"/>
      <c r="C344" s="130"/>
      <c r="D344" s="130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spans="1:26" ht="14.25" customHeight="1">
      <c r="A345" s="127"/>
      <c r="B345" s="129"/>
      <c r="C345" s="130"/>
      <c r="D345" s="130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spans="1:26" ht="14.25" customHeight="1">
      <c r="A346" s="127"/>
      <c r="B346" s="129"/>
      <c r="C346" s="130"/>
      <c r="D346" s="130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spans="1:26" ht="14.25" customHeight="1">
      <c r="A347" s="127"/>
      <c r="B347" s="129"/>
      <c r="C347" s="130"/>
      <c r="D347" s="130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spans="1:26" ht="14.25" customHeight="1">
      <c r="A348" s="127"/>
      <c r="B348" s="129"/>
      <c r="C348" s="130"/>
      <c r="D348" s="130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spans="1:26" ht="14.25" customHeight="1">
      <c r="A349" s="127"/>
      <c r="B349" s="129"/>
      <c r="C349" s="130"/>
      <c r="D349" s="130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spans="1:26" ht="14.25" customHeight="1">
      <c r="A350" s="127"/>
      <c r="B350" s="129"/>
      <c r="C350" s="130"/>
      <c r="D350" s="130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spans="1:26" ht="14.25" customHeight="1">
      <c r="A351" s="127"/>
      <c r="B351" s="129"/>
      <c r="C351" s="130"/>
      <c r="D351" s="130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spans="1:26" ht="14.25" customHeight="1">
      <c r="A352" s="127"/>
      <c r="B352" s="129"/>
      <c r="C352" s="130"/>
      <c r="D352" s="130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spans="1:26" ht="14.25" customHeight="1">
      <c r="A353" s="127"/>
      <c r="B353" s="129"/>
      <c r="C353" s="130"/>
      <c r="D353" s="130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spans="1:26" ht="14.25" customHeight="1">
      <c r="A354" s="127"/>
      <c r="B354" s="129"/>
      <c r="C354" s="130"/>
      <c r="D354" s="130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spans="1:26" ht="14.25" customHeight="1">
      <c r="A355" s="127"/>
      <c r="B355" s="129"/>
      <c r="C355" s="130"/>
      <c r="D355" s="130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spans="1:26" ht="14.25" customHeight="1">
      <c r="A356" s="127"/>
      <c r="B356" s="129"/>
      <c r="C356" s="130"/>
      <c r="D356" s="130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spans="1:26" ht="14.25" customHeight="1">
      <c r="A357" s="127"/>
      <c r="B357" s="129"/>
      <c r="C357" s="130"/>
      <c r="D357" s="130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spans="1:26" ht="14.25" customHeight="1">
      <c r="A358" s="127"/>
      <c r="B358" s="129"/>
      <c r="C358" s="130"/>
      <c r="D358" s="130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spans="1:26" ht="14.25" customHeight="1">
      <c r="A359" s="127"/>
      <c r="B359" s="129"/>
      <c r="C359" s="130"/>
      <c r="D359" s="130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spans="1:26" ht="14.25" customHeight="1">
      <c r="A360" s="127"/>
      <c r="B360" s="129"/>
      <c r="C360" s="130"/>
      <c r="D360" s="130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spans="1:26" ht="14.25" customHeight="1">
      <c r="A361" s="127"/>
      <c r="B361" s="129"/>
      <c r="C361" s="130"/>
      <c r="D361" s="130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spans="1:26" ht="14.25" customHeight="1">
      <c r="A362" s="127"/>
      <c r="B362" s="129"/>
      <c r="C362" s="130"/>
      <c r="D362" s="130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spans="1:26" ht="14.25" customHeight="1">
      <c r="A363" s="127"/>
      <c r="B363" s="129"/>
      <c r="C363" s="130"/>
      <c r="D363" s="130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spans="1:26" ht="14.25" customHeight="1">
      <c r="A364" s="127"/>
      <c r="B364" s="129"/>
      <c r="C364" s="130"/>
      <c r="D364" s="130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spans="1:26" ht="14.25" customHeight="1">
      <c r="A365" s="127"/>
      <c r="B365" s="129"/>
      <c r="C365" s="130"/>
      <c r="D365" s="130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spans="1:26" ht="14.25" customHeight="1">
      <c r="A366" s="127"/>
      <c r="B366" s="129"/>
      <c r="C366" s="130"/>
      <c r="D366" s="130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spans="1:26" ht="14.25" customHeight="1">
      <c r="A367" s="127"/>
      <c r="B367" s="129"/>
      <c r="C367" s="130"/>
      <c r="D367" s="130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spans="1:26" ht="14.25" customHeight="1">
      <c r="A368" s="127"/>
      <c r="B368" s="129"/>
      <c r="C368" s="130"/>
      <c r="D368" s="130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spans="1:26" ht="14.25" customHeight="1">
      <c r="A369" s="127"/>
      <c r="B369" s="129"/>
      <c r="C369" s="130"/>
      <c r="D369" s="130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spans="1:26" ht="14.25" customHeight="1">
      <c r="A370" s="127"/>
      <c r="B370" s="129"/>
      <c r="C370" s="130"/>
      <c r="D370" s="130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spans="1:26" ht="14.25" customHeight="1">
      <c r="A371" s="127"/>
      <c r="B371" s="129"/>
      <c r="C371" s="130"/>
      <c r="D371" s="130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spans="1:26" ht="14.25" customHeight="1">
      <c r="A372" s="127"/>
      <c r="B372" s="129"/>
      <c r="C372" s="130"/>
      <c r="D372" s="130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spans="1:26" ht="14.25" customHeight="1">
      <c r="A373" s="127"/>
      <c r="B373" s="129"/>
      <c r="C373" s="130"/>
      <c r="D373" s="130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spans="1:26" ht="14.25" customHeight="1">
      <c r="A374" s="127"/>
      <c r="B374" s="129"/>
      <c r="C374" s="130"/>
      <c r="D374" s="130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spans="1:26" ht="14.25" customHeight="1">
      <c r="A375" s="127"/>
      <c r="B375" s="129"/>
      <c r="C375" s="130"/>
      <c r="D375" s="130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spans="1:26" ht="14.25" customHeight="1">
      <c r="A376" s="127"/>
      <c r="B376" s="129"/>
      <c r="C376" s="130"/>
      <c r="D376" s="130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spans="1:26" ht="14.25" customHeight="1">
      <c r="A377" s="127"/>
      <c r="B377" s="129"/>
      <c r="C377" s="130"/>
      <c r="D377" s="130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spans="1:26" ht="14.25" customHeight="1">
      <c r="A378" s="127"/>
      <c r="B378" s="129"/>
      <c r="C378" s="130"/>
      <c r="D378" s="130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spans="1:26" ht="14.25" customHeight="1">
      <c r="A379" s="127"/>
      <c r="B379" s="129"/>
      <c r="C379" s="130"/>
      <c r="D379" s="130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spans="1:26" ht="14.25" customHeight="1">
      <c r="A380" s="127"/>
      <c r="B380" s="129"/>
      <c r="C380" s="130"/>
      <c r="D380" s="130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spans="1:26" ht="14.25" customHeight="1">
      <c r="A381" s="127"/>
      <c r="B381" s="129"/>
      <c r="C381" s="130"/>
      <c r="D381" s="130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spans="1:26" ht="14.25" customHeight="1">
      <c r="A382" s="127"/>
      <c r="B382" s="129"/>
      <c r="C382" s="130"/>
      <c r="D382" s="130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spans="1:26" ht="14.25" customHeight="1">
      <c r="A383" s="127"/>
      <c r="B383" s="129"/>
      <c r="C383" s="130"/>
      <c r="D383" s="130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spans="1:26" ht="14.25" customHeight="1">
      <c r="A384" s="127"/>
      <c r="B384" s="129"/>
      <c r="C384" s="130"/>
      <c r="D384" s="130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spans="1:26" ht="14.25" customHeight="1">
      <c r="A385" s="127"/>
      <c r="B385" s="129"/>
      <c r="C385" s="130"/>
      <c r="D385" s="130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spans="1:26" ht="14.25" customHeight="1">
      <c r="A386" s="127"/>
      <c r="B386" s="129"/>
      <c r="C386" s="130"/>
      <c r="D386" s="130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spans="1:26" ht="14.25" customHeight="1">
      <c r="A387" s="127"/>
      <c r="B387" s="129"/>
      <c r="C387" s="130"/>
      <c r="D387" s="130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spans="1:26" ht="14.25" customHeight="1">
      <c r="A388" s="127"/>
      <c r="B388" s="129"/>
      <c r="C388" s="130"/>
      <c r="D388" s="130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spans="1:26" ht="14.25" customHeight="1">
      <c r="A389" s="127"/>
      <c r="B389" s="129"/>
      <c r="C389" s="130"/>
      <c r="D389" s="130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spans="1:26" ht="14.25" customHeight="1">
      <c r="A390" s="127"/>
      <c r="B390" s="129"/>
      <c r="C390" s="130"/>
      <c r="D390" s="130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spans="1:26" ht="14.25" customHeight="1">
      <c r="A391" s="127"/>
      <c r="B391" s="129"/>
      <c r="C391" s="130"/>
      <c r="D391" s="130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spans="1:26" ht="14.25" customHeight="1">
      <c r="A392" s="127"/>
      <c r="B392" s="129"/>
      <c r="C392" s="130"/>
      <c r="D392" s="130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spans="1:26" ht="14.25" customHeight="1">
      <c r="A393" s="127"/>
      <c r="B393" s="129"/>
      <c r="C393" s="130"/>
      <c r="D393" s="130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spans="1:26" ht="14.25" customHeight="1">
      <c r="A394" s="127"/>
      <c r="B394" s="129"/>
      <c r="C394" s="130"/>
      <c r="D394" s="130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spans="1:26" ht="14.25" customHeight="1">
      <c r="A395" s="127"/>
      <c r="B395" s="129"/>
      <c r="C395" s="130"/>
      <c r="D395" s="130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spans="1:26" ht="14.25" customHeight="1">
      <c r="A396" s="127"/>
      <c r="B396" s="129"/>
      <c r="C396" s="130"/>
      <c r="D396" s="130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spans="1:26" ht="14.25" customHeight="1">
      <c r="A397" s="127"/>
      <c r="B397" s="129"/>
      <c r="C397" s="130"/>
      <c r="D397" s="130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spans="1:26" ht="14.25" customHeight="1">
      <c r="A398" s="127"/>
      <c r="B398" s="129"/>
      <c r="C398" s="130"/>
      <c r="D398" s="130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spans="1:26" ht="14.25" customHeight="1">
      <c r="A399" s="127"/>
      <c r="B399" s="129"/>
      <c r="C399" s="130"/>
      <c r="D399" s="130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spans="1:26" ht="14.25" customHeight="1">
      <c r="A400" s="127"/>
      <c r="B400" s="129"/>
      <c r="C400" s="130"/>
      <c r="D400" s="130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spans="1:26" ht="14.25" customHeight="1">
      <c r="A401" s="127"/>
      <c r="B401" s="129"/>
      <c r="C401" s="130"/>
      <c r="D401" s="130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spans="1:26" ht="14.25" customHeight="1">
      <c r="A402" s="127"/>
      <c r="B402" s="129"/>
      <c r="C402" s="130"/>
      <c r="D402" s="130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spans="1:26" ht="14.25" customHeight="1">
      <c r="A403" s="127"/>
      <c r="B403" s="129"/>
      <c r="C403" s="130"/>
      <c r="D403" s="130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spans="1:26" ht="14.25" customHeight="1">
      <c r="A404" s="127"/>
      <c r="B404" s="129"/>
      <c r="C404" s="130"/>
      <c r="D404" s="130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spans="1:26" ht="14.25" customHeight="1">
      <c r="A405" s="127"/>
      <c r="B405" s="129"/>
      <c r="C405" s="130"/>
      <c r="D405" s="130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spans="1:26" ht="14.25" customHeight="1">
      <c r="A406" s="127"/>
      <c r="B406" s="129"/>
      <c r="C406" s="130"/>
      <c r="D406" s="130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spans="1:26" ht="14.25" customHeight="1">
      <c r="A407" s="127"/>
      <c r="B407" s="129"/>
      <c r="C407" s="130"/>
      <c r="D407" s="130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spans="1:26" ht="14.25" customHeight="1">
      <c r="A408" s="127"/>
      <c r="B408" s="129"/>
      <c r="C408" s="130"/>
      <c r="D408" s="130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spans="1:26" ht="14.25" customHeight="1">
      <c r="A409" s="127"/>
      <c r="B409" s="129"/>
      <c r="C409" s="130"/>
      <c r="D409" s="130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spans="1:26" ht="14.25" customHeight="1">
      <c r="A410" s="127"/>
      <c r="B410" s="129"/>
      <c r="C410" s="130"/>
      <c r="D410" s="130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spans="1:26" ht="14.25" customHeight="1">
      <c r="A411" s="127"/>
      <c r="B411" s="129"/>
      <c r="C411" s="130"/>
      <c r="D411" s="130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spans="1:26" ht="14.25" customHeight="1">
      <c r="A412" s="127"/>
      <c r="B412" s="129"/>
      <c r="C412" s="130"/>
      <c r="D412" s="130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spans="1:26" ht="14.25" customHeight="1">
      <c r="A413" s="127"/>
      <c r="B413" s="129"/>
      <c r="C413" s="130"/>
      <c r="D413" s="130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spans="1:26" ht="14.25" customHeight="1">
      <c r="A414" s="127"/>
      <c r="B414" s="129"/>
      <c r="C414" s="130"/>
      <c r="D414" s="130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spans="1:26" ht="14.25" customHeight="1">
      <c r="A415" s="127"/>
      <c r="B415" s="129"/>
      <c r="C415" s="130"/>
      <c r="D415" s="130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spans="1:26" ht="14.25" customHeight="1">
      <c r="A416" s="127"/>
      <c r="B416" s="129"/>
      <c r="C416" s="130"/>
      <c r="D416" s="130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spans="1:26" ht="14.25" customHeight="1">
      <c r="A417" s="127"/>
      <c r="B417" s="129"/>
      <c r="C417" s="130"/>
      <c r="D417" s="130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spans="1:26" ht="14.25" customHeight="1">
      <c r="A418" s="127"/>
      <c r="B418" s="129"/>
      <c r="C418" s="130"/>
      <c r="D418" s="130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spans="1:26" ht="14.25" customHeight="1">
      <c r="A419" s="127"/>
      <c r="B419" s="129"/>
      <c r="C419" s="130"/>
      <c r="D419" s="130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spans="1:26" ht="14.25" customHeight="1">
      <c r="A420" s="127"/>
      <c r="B420" s="129"/>
      <c r="C420" s="130"/>
      <c r="D420" s="130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spans="1:26" ht="14.25" customHeight="1">
      <c r="A421" s="127"/>
      <c r="B421" s="129"/>
      <c r="C421" s="130"/>
      <c r="D421" s="130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spans="1:26" ht="14.25" customHeight="1">
      <c r="A422" s="127"/>
      <c r="B422" s="129"/>
      <c r="C422" s="130"/>
      <c r="D422" s="130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spans="1:26" ht="14.25" customHeight="1">
      <c r="A423" s="127"/>
      <c r="B423" s="129"/>
      <c r="C423" s="130"/>
      <c r="D423" s="130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spans="1:26" ht="14.25" customHeight="1">
      <c r="A424" s="127"/>
      <c r="B424" s="129"/>
      <c r="C424" s="130"/>
      <c r="D424" s="130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spans="1:26" ht="14.25" customHeight="1">
      <c r="A425" s="127"/>
      <c r="B425" s="129"/>
      <c r="C425" s="130"/>
      <c r="D425" s="130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spans="1:26" ht="14.25" customHeight="1">
      <c r="A426" s="127"/>
      <c r="B426" s="129"/>
      <c r="C426" s="130"/>
      <c r="D426" s="130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spans="1:26" ht="14.25" customHeight="1">
      <c r="A427" s="127"/>
      <c r="B427" s="129"/>
      <c r="C427" s="130"/>
      <c r="D427" s="130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spans="1:26" ht="14.25" customHeight="1">
      <c r="A428" s="127"/>
      <c r="B428" s="129"/>
      <c r="C428" s="130"/>
      <c r="D428" s="130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spans="1:26" ht="14.25" customHeight="1">
      <c r="A429" s="127"/>
      <c r="B429" s="129"/>
      <c r="C429" s="130"/>
      <c r="D429" s="130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spans="1:26" ht="14.25" customHeight="1">
      <c r="A430" s="127"/>
      <c r="B430" s="129"/>
      <c r="C430" s="130"/>
      <c r="D430" s="130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spans="1:26" ht="14.25" customHeight="1">
      <c r="A431" s="127"/>
      <c r="B431" s="129"/>
      <c r="C431" s="130"/>
      <c r="D431" s="130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spans="1:26" ht="14.25" customHeight="1">
      <c r="A432" s="127"/>
      <c r="B432" s="129"/>
      <c r="C432" s="130"/>
      <c r="D432" s="130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spans="1:26" ht="14.25" customHeight="1">
      <c r="A433" s="127"/>
      <c r="B433" s="129"/>
      <c r="C433" s="130"/>
      <c r="D433" s="130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spans="1:26" ht="14.25" customHeight="1">
      <c r="A434" s="127"/>
      <c r="B434" s="129"/>
      <c r="C434" s="130"/>
      <c r="D434" s="130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spans="1:26" ht="14.25" customHeight="1">
      <c r="A435" s="127"/>
      <c r="B435" s="129"/>
      <c r="C435" s="130"/>
      <c r="D435" s="130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spans="1:26" ht="14.25" customHeight="1">
      <c r="A436" s="127"/>
      <c r="B436" s="129"/>
      <c r="C436" s="130"/>
      <c r="D436" s="130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spans="1:26" ht="14.25" customHeight="1">
      <c r="A437" s="127"/>
      <c r="B437" s="129"/>
      <c r="C437" s="130"/>
      <c r="D437" s="130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spans="1:26" ht="14.25" customHeight="1">
      <c r="A438" s="127"/>
      <c r="B438" s="129"/>
      <c r="C438" s="130"/>
      <c r="D438" s="130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spans="1:26" ht="14.25" customHeight="1">
      <c r="A439" s="127"/>
      <c r="B439" s="129"/>
      <c r="C439" s="130"/>
      <c r="D439" s="130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spans="1:26" ht="14.25" customHeight="1">
      <c r="A440" s="127"/>
      <c r="B440" s="129"/>
      <c r="C440" s="130"/>
      <c r="D440" s="130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spans="1:26" ht="14.25" customHeight="1">
      <c r="A441" s="127"/>
      <c r="B441" s="129"/>
      <c r="C441" s="130"/>
      <c r="D441" s="130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spans="1:26" ht="14.25" customHeight="1">
      <c r="A442" s="127"/>
      <c r="B442" s="129"/>
      <c r="C442" s="130"/>
      <c r="D442" s="130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spans="1:26" ht="14.25" customHeight="1">
      <c r="A443" s="127"/>
      <c r="B443" s="129"/>
      <c r="C443" s="130"/>
      <c r="D443" s="130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spans="1:26" ht="14.25" customHeight="1">
      <c r="A444" s="127"/>
      <c r="B444" s="129"/>
      <c r="C444" s="130"/>
      <c r="D444" s="130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spans="1:26" ht="14.25" customHeight="1">
      <c r="A445" s="127"/>
      <c r="B445" s="129"/>
      <c r="C445" s="130"/>
      <c r="D445" s="130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spans="1:26" ht="14.25" customHeight="1">
      <c r="A446" s="127"/>
      <c r="B446" s="129"/>
      <c r="C446" s="130"/>
      <c r="D446" s="130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spans="1:26" ht="14.25" customHeight="1">
      <c r="A447" s="127"/>
      <c r="B447" s="129"/>
      <c r="C447" s="130"/>
      <c r="D447" s="130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spans="1:26" ht="14.25" customHeight="1">
      <c r="A448" s="127"/>
      <c r="B448" s="129"/>
      <c r="C448" s="130"/>
      <c r="D448" s="130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spans="1:26" ht="14.25" customHeight="1">
      <c r="A449" s="127"/>
      <c r="B449" s="129"/>
      <c r="C449" s="130"/>
      <c r="D449" s="130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spans="1:26" ht="14.25" customHeight="1">
      <c r="A450" s="127"/>
      <c r="B450" s="129"/>
      <c r="C450" s="130"/>
      <c r="D450" s="130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spans="1:26" ht="14.25" customHeight="1">
      <c r="A451" s="127"/>
      <c r="B451" s="129"/>
      <c r="C451" s="130"/>
      <c r="D451" s="130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spans="1:26" ht="14.25" customHeight="1">
      <c r="A452" s="127"/>
      <c r="B452" s="129"/>
      <c r="C452" s="130"/>
      <c r="D452" s="130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spans="1:26" ht="14.25" customHeight="1">
      <c r="A453" s="127"/>
      <c r="B453" s="129"/>
      <c r="C453" s="130"/>
      <c r="D453" s="130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spans="1:26" ht="14.25" customHeight="1">
      <c r="A454" s="127"/>
      <c r="B454" s="129"/>
      <c r="C454" s="130"/>
      <c r="D454" s="130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spans="1:26" ht="14.25" customHeight="1">
      <c r="A455" s="127"/>
      <c r="B455" s="129"/>
      <c r="C455" s="130"/>
      <c r="D455" s="130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spans="1:26" ht="14.25" customHeight="1">
      <c r="A456" s="127"/>
      <c r="B456" s="129"/>
      <c r="C456" s="130"/>
      <c r="D456" s="130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spans="1:26" ht="14.25" customHeight="1">
      <c r="A457" s="127"/>
      <c r="B457" s="129"/>
      <c r="C457" s="130"/>
      <c r="D457" s="130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spans="1:26" ht="14.25" customHeight="1">
      <c r="A458" s="127"/>
      <c r="B458" s="129"/>
      <c r="C458" s="130"/>
      <c r="D458" s="130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spans="1:26" ht="14.25" customHeight="1">
      <c r="A459" s="127"/>
      <c r="B459" s="129"/>
      <c r="C459" s="130"/>
      <c r="D459" s="130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spans="1:26" ht="14.25" customHeight="1">
      <c r="A460" s="127"/>
      <c r="B460" s="129"/>
      <c r="C460" s="130"/>
      <c r="D460" s="130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spans="1:26" ht="14.25" customHeight="1">
      <c r="A461" s="127"/>
      <c r="B461" s="129"/>
      <c r="C461" s="130"/>
      <c r="D461" s="130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spans="1:26" ht="14.25" customHeight="1">
      <c r="A462" s="127"/>
      <c r="B462" s="129"/>
      <c r="C462" s="130"/>
      <c r="D462" s="130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spans="1:26" ht="14.25" customHeight="1">
      <c r="A463" s="127"/>
      <c r="B463" s="129"/>
      <c r="C463" s="130"/>
      <c r="D463" s="130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spans="1:26" ht="14.25" customHeight="1">
      <c r="A464" s="127"/>
      <c r="B464" s="129"/>
      <c r="C464" s="130"/>
      <c r="D464" s="130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spans="1:26" ht="14.25" customHeight="1">
      <c r="A465" s="127"/>
      <c r="B465" s="129"/>
      <c r="C465" s="130"/>
      <c r="D465" s="130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spans="1:26" ht="14.25" customHeight="1">
      <c r="A466" s="127"/>
      <c r="B466" s="129"/>
      <c r="C466" s="130"/>
      <c r="D466" s="130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spans="1:26" ht="14.25" customHeight="1">
      <c r="A467" s="127"/>
      <c r="B467" s="129"/>
      <c r="C467" s="130"/>
      <c r="D467" s="130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spans="1:26" ht="14.25" customHeight="1">
      <c r="A468" s="127"/>
      <c r="B468" s="129"/>
      <c r="C468" s="130"/>
      <c r="D468" s="130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spans="1:26" ht="14.25" customHeight="1">
      <c r="A469" s="127"/>
      <c r="B469" s="129"/>
      <c r="C469" s="130"/>
      <c r="D469" s="130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spans="1:26" ht="14.25" customHeight="1">
      <c r="A470" s="127"/>
      <c r="B470" s="129"/>
      <c r="C470" s="130"/>
      <c r="D470" s="130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spans="1:26" ht="14.25" customHeight="1">
      <c r="A471" s="127"/>
      <c r="B471" s="129"/>
      <c r="C471" s="130"/>
      <c r="D471" s="130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spans="1:26" ht="14.25" customHeight="1">
      <c r="A472" s="127"/>
      <c r="B472" s="129"/>
      <c r="C472" s="130"/>
      <c r="D472" s="130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spans="1:26" ht="14.25" customHeight="1">
      <c r="A473" s="127"/>
      <c r="B473" s="129"/>
      <c r="C473" s="130"/>
      <c r="D473" s="130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spans="1:26" ht="14.25" customHeight="1">
      <c r="A474" s="127"/>
      <c r="B474" s="129"/>
      <c r="C474" s="130"/>
      <c r="D474" s="130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spans="1:26" ht="14.25" customHeight="1">
      <c r="A475" s="127"/>
      <c r="B475" s="129"/>
      <c r="C475" s="130"/>
      <c r="D475" s="130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spans="1:26" ht="14.25" customHeight="1">
      <c r="A476" s="127"/>
      <c r="B476" s="129"/>
      <c r="C476" s="130"/>
      <c r="D476" s="130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spans="1:26" ht="14.25" customHeight="1">
      <c r="A477" s="127"/>
      <c r="B477" s="129"/>
      <c r="C477" s="130"/>
      <c r="D477" s="130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spans="1:26" ht="14.25" customHeight="1">
      <c r="A478" s="127"/>
      <c r="B478" s="129"/>
      <c r="C478" s="130"/>
      <c r="D478" s="130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spans="1:26" ht="14.25" customHeight="1">
      <c r="A479" s="127"/>
      <c r="B479" s="129"/>
      <c r="C479" s="130"/>
      <c r="D479" s="130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spans="1:26" ht="14.25" customHeight="1">
      <c r="A480" s="127"/>
      <c r="B480" s="129"/>
      <c r="C480" s="130"/>
      <c r="D480" s="130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spans="1:26" ht="14.25" customHeight="1">
      <c r="A481" s="127"/>
      <c r="B481" s="129"/>
      <c r="C481" s="130"/>
      <c r="D481" s="130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spans="1:26" ht="14.25" customHeight="1">
      <c r="A482" s="127"/>
      <c r="B482" s="129"/>
      <c r="C482" s="130"/>
      <c r="D482" s="130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spans="1:26" ht="14.25" customHeight="1">
      <c r="A483" s="127"/>
      <c r="B483" s="129"/>
      <c r="C483" s="130"/>
      <c r="D483" s="130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spans="1:26" ht="14.25" customHeight="1">
      <c r="A484" s="127"/>
      <c r="B484" s="129"/>
      <c r="C484" s="130"/>
      <c r="D484" s="130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spans="1:26" ht="14.25" customHeight="1">
      <c r="A485" s="127"/>
      <c r="B485" s="129"/>
      <c r="C485" s="130"/>
      <c r="D485" s="130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spans="1:26" ht="14.25" customHeight="1">
      <c r="A486" s="127"/>
      <c r="B486" s="129"/>
      <c r="C486" s="130"/>
      <c r="D486" s="130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spans="1:26" ht="14.25" customHeight="1">
      <c r="A487" s="127"/>
      <c r="B487" s="129"/>
      <c r="C487" s="130"/>
      <c r="D487" s="130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spans="1:26" ht="14.25" customHeight="1">
      <c r="A488" s="127"/>
      <c r="B488" s="129"/>
      <c r="C488" s="130"/>
      <c r="D488" s="130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spans="1:26" ht="14.25" customHeight="1">
      <c r="A489" s="127"/>
      <c r="B489" s="129"/>
      <c r="C489" s="130"/>
      <c r="D489" s="130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spans="1:26" ht="14.25" customHeight="1">
      <c r="A490" s="127"/>
      <c r="B490" s="129"/>
      <c r="C490" s="130"/>
      <c r="D490" s="130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spans="1:26" ht="14.25" customHeight="1">
      <c r="A491" s="127"/>
      <c r="B491" s="129"/>
      <c r="C491" s="130"/>
      <c r="D491" s="130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spans="1:26" ht="14.25" customHeight="1">
      <c r="A492" s="127"/>
      <c r="B492" s="129"/>
      <c r="C492" s="130"/>
      <c r="D492" s="130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spans="1:26" ht="14.25" customHeight="1">
      <c r="A493" s="127"/>
      <c r="B493" s="129"/>
      <c r="C493" s="130"/>
      <c r="D493" s="130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spans="1:26" ht="14.25" customHeight="1">
      <c r="A494" s="127"/>
      <c r="B494" s="129"/>
      <c r="C494" s="130"/>
      <c r="D494" s="130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spans="1:26" ht="14.25" customHeight="1">
      <c r="A495" s="127"/>
      <c r="B495" s="129"/>
      <c r="C495" s="130"/>
      <c r="D495" s="130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spans="1:26" ht="14.25" customHeight="1">
      <c r="A496" s="127"/>
      <c r="B496" s="129"/>
      <c r="C496" s="130"/>
      <c r="D496" s="130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spans="1:26" ht="14.25" customHeight="1">
      <c r="A497" s="127"/>
      <c r="B497" s="129"/>
      <c r="C497" s="130"/>
      <c r="D497" s="130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spans="1:26" ht="14.25" customHeight="1">
      <c r="A498" s="127"/>
      <c r="B498" s="129"/>
      <c r="C498" s="130"/>
      <c r="D498" s="130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spans="1:26" ht="14.25" customHeight="1">
      <c r="A499" s="127"/>
      <c r="B499" s="129"/>
      <c r="C499" s="130"/>
      <c r="D499" s="130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spans="1:26" ht="14.25" customHeight="1">
      <c r="A500" s="127"/>
      <c r="B500" s="129"/>
      <c r="C500" s="130"/>
      <c r="D500" s="130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spans="1:26" ht="14.25" customHeight="1">
      <c r="A501" s="127"/>
      <c r="B501" s="129"/>
      <c r="C501" s="130"/>
      <c r="D501" s="130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spans="1:26" ht="14.25" customHeight="1">
      <c r="A502" s="127"/>
      <c r="B502" s="129"/>
      <c r="C502" s="130"/>
      <c r="D502" s="130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spans="1:26" ht="14.25" customHeight="1">
      <c r="A503" s="127"/>
      <c r="B503" s="129"/>
      <c r="C503" s="130"/>
      <c r="D503" s="130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spans="1:26" ht="14.25" customHeight="1">
      <c r="A504" s="127"/>
      <c r="B504" s="129"/>
      <c r="C504" s="130"/>
      <c r="D504" s="130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spans="1:26" ht="14.25" customHeight="1">
      <c r="A505" s="127"/>
      <c r="B505" s="129"/>
      <c r="C505" s="130"/>
      <c r="D505" s="130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spans="1:26" ht="14.25" customHeight="1">
      <c r="A506" s="127"/>
      <c r="B506" s="129"/>
      <c r="C506" s="130"/>
      <c r="D506" s="130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spans="1:26" ht="14.25" customHeight="1">
      <c r="A507" s="127"/>
      <c r="B507" s="129"/>
      <c r="C507" s="130"/>
      <c r="D507" s="130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spans="1:26" ht="14.25" customHeight="1">
      <c r="A508" s="127"/>
      <c r="B508" s="129"/>
      <c r="C508" s="130"/>
      <c r="D508" s="130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spans="1:26" ht="14.25" customHeight="1">
      <c r="A509" s="127"/>
      <c r="B509" s="129"/>
      <c r="C509" s="130"/>
      <c r="D509" s="130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spans="1:26" ht="14.25" customHeight="1">
      <c r="A510" s="127"/>
      <c r="B510" s="129"/>
      <c r="C510" s="130"/>
      <c r="D510" s="130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spans="1:26" ht="14.25" customHeight="1">
      <c r="A511" s="127"/>
      <c r="B511" s="129"/>
      <c r="C511" s="130"/>
      <c r="D511" s="130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spans="1:26" ht="14.25" customHeight="1">
      <c r="A512" s="127"/>
      <c r="B512" s="129"/>
      <c r="C512" s="130"/>
      <c r="D512" s="130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spans="1:26" ht="14.25" customHeight="1">
      <c r="A513" s="127"/>
      <c r="B513" s="129"/>
      <c r="C513" s="130"/>
      <c r="D513" s="130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spans="1:26" ht="14.25" customHeight="1">
      <c r="A514" s="127"/>
      <c r="B514" s="129"/>
      <c r="C514" s="130"/>
      <c r="D514" s="130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spans="1:26" ht="14.25" customHeight="1">
      <c r="A515" s="127"/>
      <c r="B515" s="129"/>
      <c r="C515" s="130"/>
      <c r="D515" s="130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spans="1:26" ht="14.25" customHeight="1">
      <c r="A516" s="127"/>
      <c r="B516" s="129"/>
      <c r="C516" s="130"/>
      <c r="D516" s="130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spans="1:26" ht="14.25" customHeight="1">
      <c r="A517" s="127"/>
      <c r="B517" s="129"/>
      <c r="C517" s="130"/>
      <c r="D517" s="130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spans="1:26" ht="14.25" customHeight="1">
      <c r="A518" s="127"/>
      <c r="B518" s="129"/>
      <c r="C518" s="130"/>
      <c r="D518" s="130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spans="1:26" ht="14.25" customHeight="1">
      <c r="A519" s="127"/>
      <c r="B519" s="129"/>
      <c r="C519" s="130"/>
      <c r="D519" s="130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spans="1:26" ht="14.25" customHeight="1">
      <c r="A520" s="127"/>
      <c r="B520" s="129"/>
      <c r="C520" s="130"/>
      <c r="D520" s="130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spans="1:26" ht="14.25" customHeight="1">
      <c r="A521" s="127"/>
      <c r="B521" s="129"/>
      <c r="C521" s="130"/>
      <c r="D521" s="130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spans="1:26" ht="14.25" customHeight="1">
      <c r="A522" s="127"/>
      <c r="B522" s="129"/>
      <c r="C522" s="130"/>
      <c r="D522" s="130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spans="1:26" ht="14.25" customHeight="1">
      <c r="A523" s="127"/>
      <c r="B523" s="129"/>
      <c r="C523" s="130"/>
      <c r="D523" s="130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spans="1:26" ht="14.25" customHeight="1">
      <c r="A524" s="127"/>
      <c r="B524" s="129"/>
      <c r="C524" s="130"/>
      <c r="D524" s="130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spans="1:26" ht="14.25" customHeight="1">
      <c r="A525" s="127"/>
      <c r="B525" s="129"/>
      <c r="C525" s="130"/>
      <c r="D525" s="130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spans="1:26" ht="14.25" customHeight="1">
      <c r="A526" s="127"/>
      <c r="B526" s="129"/>
      <c r="C526" s="130"/>
      <c r="D526" s="130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spans="1:26" ht="14.25" customHeight="1">
      <c r="A527" s="127"/>
      <c r="B527" s="129"/>
      <c r="C527" s="130"/>
      <c r="D527" s="130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spans="1:26" ht="14.25" customHeight="1">
      <c r="A528" s="127"/>
      <c r="B528" s="129"/>
      <c r="C528" s="130"/>
      <c r="D528" s="130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spans="1:26" ht="14.25" customHeight="1">
      <c r="A529" s="127"/>
      <c r="B529" s="129"/>
      <c r="C529" s="130"/>
      <c r="D529" s="130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spans="1:26" ht="14.25" customHeight="1">
      <c r="A530" s="127"/>
      <c r="B530" s="129"/>
      <c r="C530" s="130"/>
      <c r="D530" s="130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spans="1:26" ht="14.25" customHeight="1">
      <c r="A531" s="127"/>
      <c r="B531" s="129"/>
      <c r="C531" s="130"/>
      <c r="D531" s="130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spans="1:26" ht="14.25" customHeight="1">
      <c r="A532" s="127"/>
      <c r="B532" s="129"/>
      <c r="C532" s="130"/>
      <c r="D532" s="130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spans="1:26" ht="14.25" customHeight="1">
      <c r="A533" s="127"/>
      <c r="B533" s="129"/>
      <c r="C533" s="130"/>
      <c r="D533" s="130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spans="1:26" ht="14.25" customHeight="1">
      <c r="A534" s="127"/>
      <c r="B534" s="129"/>
      <c r="C534" s="130"/>
      <c r="D534" s="130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spans="1:26" ht="14.25" customHeight="1">
      <c r="A535" s="127"/>
      <c r="B535" s="129"/>
      <c r="C535" s="130"/>
      <c r="D535" s="130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spans="1:26" ht="14.25" customHeight="1">
      <c r="A536" s="127"/>
      <c r="B536" s="129"/>
      <c r="C536" s="130"/>
      <c r="D536" s="130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spans="1:26" ht="14.25" customHeight="1">
      <c r="A537" s="127"/>
      <c r="B537" s="129"/>
      <c r="C537" s="130"/>
      <c r="D537" s="130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spans="1:26" ht="14.25" customHeight="1">
      <c r="A538" s="127"/>
      <c r="B538" s="129"/>
      <c r="C538" s="130"/>
      <c r="D538" s="130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spans="1:26" ht="14.25" customHeight="1">
      <c r="A539" s="127"/>
      <c r="B539" s="129"/>
      <c r="C539" s="130"/>
      <c r="D539" s="130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spans="1:26" ht="14.25" customHeight="1">
      <c r="A540" s="127"/>
      <c r="B540" s="129"/>
      <c r="C540" s="130"/>
      <c r="D540" s="130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spans="1:26" ht="14.25" customHeight="1">
      <c r="A541" s="127"/>
      <c r="B541" s="129"/>
      <c r="C541" s="130"/>
      <c r="D541" s="130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spans="1:26" ht="14.25" customHeight="1">
      <c r="A542" s="127"/>
      <c r="B542" s="129"/>
      <c r="C542" s="130"/>
      <c r="D542" s="130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spans="1:26" ht="14.25" customHeight="1">
      <c r="A543" s="127"/>
      <c r="B543" s="129"/>
      <c r="C543" s="130"/>
      <c r="D543" s="130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spans="1:26" ht="14.25" customHeight="1">
      <c r="A544" s="127"/>
      <c r="B544" s="129"/>
      <c r="C544" s="130"/>
      <c r="D544" s="130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spans="1:26" ht="14.25" customHeight="1">
      <c r="A545" s="127"/>
      <c r="B545" s="129"/>
      <c r="C545" s="130"/>
      <c r="D545" s="130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spans="1:26" ht="14.25" customHeight="1">
      <c r="A546" s="127"/>
      <c r="B546" s="129"/>
      <c r="C546" s="130"/>
      <c r="D546" s="130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spans="1:26" ht="14.25" customHeight="1">
      <c r="A547" s="127"/>
      <c r="B547" s="129"/>
      <c r="C547" s="130"/>
      <c r="D547" s="130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spans="1:26" ht="14.25" customHeight="1">
      <c r="A548" s="127"/>
      <c r="B548" s="129"/>
      <c r="C548" s="130"/>
      <c r="D548" s="130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spans="1:26" ht="14.25" customHeight="1">
      <c r="A549" s="127"/>
      <c r="B549" s="129"/>
      <c r="C549" s="130"/>
      <c r="D549" s="130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spans="1:26" ht="14.25" customHeight="1">
      <c r="A550" s="127"/>
      <c r="B550" s="129"/>
      <c r="C550" s="130"/>
      <c r="D550" s="130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spans="1:26" ht="14.25" customHeight="1">
      <c r="A551" s="127"/>
      <c r="B551" s="129"/>
      <c r="C551" s="130"/>
      <c r="D551" s="130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spans="1:26" ht="14.25" customHeight="1">
      <c r="A552" s="127"/>
      <c r="B552" s="129"/>
      <c r="C552" s="130"/>
      <c r="D552" s="130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spans="1:26" ht="14.25" customHeight="1">
      <c r="A553" s="127"/>
      <c r="B553" s="129"/>
      <c r="C553" s="130"/>
      <c r="D553" s="130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spans="1:26" ht="14.25" customHeight="1">
      <c r="A554" s="127"/>
      <c r="B554" s="129"/>
      <c r="C554" s="130"/>
      <c r="D554" s="130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spans="1:26" ht="14.25" customHeight="1">
      <c r="A555" s="127"/>
      <c r="B555" s="129"/>
      <c r="C555" s="130"/>
      <c r="D555" s="130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spans="1:26" ht="14.25" customHeight="1">
      <c r="A556" s="127"/>
      <c r="B556" s="129"/>
      <c r="C556" s="130"/>
      <c r="D556" s="130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spans="1:26" ht="14.25" customHeight="1">
      <c r="A557" s="127"/>
      <c r="B557" s="129"/>
      <c r="C557" s="130"/>
      <c r="D557" s="130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spans="1:26" ht="14.25" customHeight="1">
      <c r="A558" s="127"/>
      <c r="B558" s="129"/>
      <c r="C558" s="130"/>
      <c r="D558" s="130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spans="1:26" ht="14.25" customHeight="1">
      <c r="A559" s="127"/>
      <c r="B559" s="129"/>
      <c r="C559" s="130"/>
      <c r="D559" s="130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spans="1:26" ht="14.25" customHeight="1">
      <c r="A560" s="127"/>
      <c r="B560" s="129"/>
      <c r="C560" s="130"/>
      <c r="D560" s="130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spans="1:26" ht="14.25" customHeight="1">
      <c r="A561" s="127"/>
      <c r="B561" s="129"/>
      <c r="C561" s="130"/>
      <c r="D561" s="130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spans="1:26" ht="14.25" customHeight="1">
      <c r="A562" s="127"/>
      <c r="B562" s="129"/>
      <c r="C562" s="130"/>
      <c r="D562" s="130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spans="1:26" ht="14.25" customHeight="1">
      <c r="A563" s="127"/>
      <c r="B563" s="129"/>
      <c r="C563" s="130"/>
      <c r="D563" s="130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spans="1:26" ht="14.25" customHeight="1">
      <c r="A564" s="127"/>
      <c r="B564" s="129"/>
      <c r="C564" s="130"/>
      <c r="D564" s="130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spans="1:26" ht="14.25" customHeight="1">
      <c r="A565" s="127"/>
      <c r="B565" s="129"/>
      <c r="C565" s="130"/>
      <c r="D565" s="130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spans="1:26" ht="14.25" customHeight="1">
      <c r="A566" s="127"/>
      <c r="B566" s="129"/>
      <c r="C566" s="130"/>
      <c r="D566" s="130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spans="1:26" ht="14.25" customHeight="1">
      <c r="A567" s="127"/>
      <c r="B567" s="129"/>
      <c r="C567" s="130"/>
      <c r="D567" s="130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spans="1:26" ht="14.25" customHeight="1">
      <c r="A568" s="127"/>
      <c r="B568" s="129"/>
      <c r="C568" s="130"/>
      <c r="D568" s="130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spans="1:26" ht="14.25" customHeight="1">
      <c r="A569" s="127"/>
      <c r="B569" s="129"/>
      <c r="C569" s="130"/>
      <c r="D569" s="130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spans="1:26" ht="14.25" customHeight="1">
      <c r="A570" s="127"/>
      <c r="B570" s="129"/>
      <c r="C570" s="130"/>
      <c r="D570" s="130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spans="1:26" ht="14.25" customHeight="1">
      <c r="A571" s="127"/>
      <c r="B571" s="129"/>
      <c r="C571" s="130"/>
      <c r="D571" s="130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spans="1:26" ht="14.25" customHeight="1">
      <c r="A572" s="127"/>
      <c r="B572" s="129"/>
      <c r="C572" s="130"/>
      <c r="D572" s="130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spans="1:26" ht="14.25" customHeight="1">
      <c r="A573" s="127"/>
      <c r="B573" s="129"/>
      <c r="C573" s="130"/>
      <c r="D573" s="130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spans="1:26" ht="14.25" customHeight="1">
      <c r="A574" s="127"/>
      <c r="B574" s="129"/>
      <c r="C574" s="130"/>
      <c r="D574" s="130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spans="1:26" ht="14.25" customHeight="1">
      <c r="A575" s="127"/>
      <c r="B575" s="129"/>
      <c r="C575" s="130"/>
      <c r="D575" s="130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spans="1:26" ht="14.25" customHeight="1">
      <c r="A576" s="127"/>
      <c r="B576" s="129"/>
      <c r="C576" s="130"/>
      <c r="D576" s="130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spans="1:26" ht="14.25" customHeight="1">
      <c r="A577" s="127"/>
      <c r="B577" s="129"/>
      <c r="C577" s="130"/>
      <c r="D577" s="130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spans="1:26" ht="14.25" customHeight="1">
      <c r="A578" s="127"/>
      <c r="B578" s="129"/>
      <c r="C578" s="130"/>
      <c r="D578" s="130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spans="1:26" ht="14.25" customHeight="1">
      <c r="A579" s="127"/>
      <c r="B579" s="129"/>
      <c r="C579" s="130"/>
      <c r="D579" s="130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spans="1:26" ht="14.25" customHeight="1">
      <c r="A580" s="127"/>
      <c r="B580" s="129"/>
      <c r="C580" s="130"/>
      <c r="D580" s="130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spans="1:26" ht="14.25" customHeight="1">
      <c r="A581" s="127"/>
      <c r="B581" s="129"/>
      <c r="C581" s="130"/>
      <c r="D581" s="130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spans="1:26" ht="14.25" customHeight="1">
      <c r="A582" s="127"/>
      <c r="B582" s="129"/>
      <c r="C582" s="130"/>
      <c r="D582" s="130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spans="1:26" ht="14.25" customHeight="1">
      <c r="A583" s="127"/>
      <c r="B583" s="129"/>
      <c r="C583" s="130"/>
      <c r="D583" s="130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spans="1:26" ht="14.25" customHeight="1">
      <c r="A584" s="127"/>
      <c r="B584" s="129"/>
      <c r="C584" s="130"/>
      <c r="D584" s="130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spans="1:26" ht="14.25" customHeight="1">
      <c r="A585" s="127"/>
      <c r="B585" s="129"/>
      <c r="C585" s="130"/>
      <c r="D585" s="130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spans="1:26" ht="14.25" customHeight="1">
      <c r="A586" s="127"/>
      <c r="B586" s="129"/>
      <c r="C586" s="130"/>
      <c r="D586" s="130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spans="1:26" ht="14.25" customHeight="1">
      <c r="A587" s="127"/>
      <c r="B587" s="129"/>
      <c r="C587" s="130"/>
      <c r="D587" s="130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spans="1:26" ht="14.25" customHeight="1">
      <c r="A588" s="127"/>
      <c r="B588" s="129"/>
      <c r="C588" s="130"/>
      <c r="D588" s="130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spans="1:26" ht="14.25" customHeight="1">
      <c r="A589" s="127"/>
      <c r="B589" s="129"/>
      <c r="C589" s="130"/>
      <c r="D589" s="130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spans="1:26" ht="14.25" customHeight="1">
      <c r="A590" s="127"/>
      <c r="B590" s="129"/>
      <c r="C590" s="130"/>
      <c r="D590" s="130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spans="1:26" ht="14.25" customHeight="1">
      <c r="A591" s="127"/>
      <c r="B591" s="129"/>
      <c r="C591" s="130"/>
      <c r="D591" s="130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spans="1:26" ht="14.25" customHeight="1">
      <c r="A592" s="127"/>
      <c r="B592" s="129"/>
      <c r="C592" s="130"/>
      <c r="D592" s="130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spans="1:26" ht="14.25" customHeight="1">
      <c r="A593" s="127"/>
      <c r="B593" s="129"/>
      <c r="C593" s="130"/>
      <c r="D593" s="130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spans="1:26" ht="14.25" customHeight="1">
      <c r="A594" s="127"/>
      <c r="B594" s="129"/>
      <c r="C594" s="130"/>
      <c r="D594" s="130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spans="1:26" ht="14.25" customHeight="1">
      <c r="A595" s="127"/>
      <c r="B595" s="129"/>
      <c r="C595" s="130"/>
      <c r="D595" s="130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spans="1:26" ht="14.25" customHeight="1">
      <c r="A596" s="127"/>
      <c r="B596" s="129"/>
      <c r="C596" s="130"/>
      <c r="D596" s="130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spans="1:26" ht="14.25" customHeight="1">
      <c r="A597" s="127"/>
      <c r="B597" s="129"/>
      <c r="C597" s="130"/>
      <c r="D597" s="130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spans="1:26" ht="14.25" customHeight="1">
      <c r="A598" s="127"/>
      <c r="B598" s="129"/>
      <c r="C598" s="130"/>
      <c r="D598" s="130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spans="1:26" ht="14.25" customHeight="1">
      <c r="A599" s="127"/>
      <c r="B599" s="129"/>
      <c r="C599" s="130"/>
      <c r="D599" s="130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spans="1:26" ht="14.25" customHeight="1">
      <c r="A600" s="127"/>
      <c r="B600" s="129"/>
      <c r="C600" s="130"/>
      <c r="D600" s="130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spans="1:26" ht="14.25" customHeight="1">
      <c r="A601" s="127"/>
      <c r="B601" s="129"/>
      <c r="C601" s="130"/>
      <c r="D601" s="130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spans="1:26" ht="14.25" customHeight="1">
      <c r="A602" s="127"/>
      <c r="B602" s="129"/>
      <c r="C602" s="130"/>
      <c r="D602" s="130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spans="1:26" ht="14.25" customHeight="1">
      <c r="A603" s="127"/>
      <c r="B603" s="129"/>
      <c r="C603" s="130"/>
      <c r="D603" s="130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spans="1:26" ht="14.25" customHeight="1">
      <c r="A604" s="127"/>
      <c r="B604" s="129"/>
      <c r="C604" s="130"/>
      <c r="D604" s="130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spans="1:26" ht="14.25" customHeight="1">
      <c r="A605" s="127"/>
      <c r="B605" s="129"/>
      <c r="C605" s="130"/>
      <c r="D605" s="130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spans="1:26" ht="14.25" customHeight="1">
      <c r="A606" s="127"/>
      <c r="B606" s="129"/>
      <c r="C606" s="130"/>
      <c r="D606" s="130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spans="1:26" ht="14.25" customHeight="1">
      <c r="A607" s="127"/>
      <c r="B607" s="129"/>
      <c r="C607" s="130"/>
      <c r="D607" s="130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spans="1:26" ht="14.25" customHeight="1">
      <c r="A608" s="127"/>
      <c r="B608" s="129"/>
      <c r="C608" s="130"/>
      <c r="D608" s="130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spans="1:26" ht="14.25" customHeight="1">
      <c r="A609" s="127"/>
      <c r="B609" s="129"/>
      <c r="C609" s="130"/>
      <c r="D609" s="130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spans="1:26" ht="14.25" customHeight="1">
      <c r="A610" s="127"/>
      <c r="B610" s="129"/>
      <c r="C610" s="130"/>
      <c r="D610" s="130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spans="1:26" ht="14.25" customHeight="1">
      <c r="A611" s="127"/>
      <c r="B611" s="129"/>
      <c r="C611" s="130"/>
      <c r="D611" s="130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spans="1:26" ht="14.25" customHeight="1">
      <c r="A612" s="127"/>
      <c r="B612" s="129"/>
      <c r="C612" s="130"/>
      <c r="D612" s="130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spans="1:26" ht="14.25" customHeight="1">
      <c r="A613" s="127"/>
      <c r="B613" s="129"/>
      <c r="C613" s="130"/>
      <c r="D613" s="130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spans="1:26" ht="14.25" customHeight="1">
      <c r="A614" s="127"/>
      <c r="B614" s="129"/>
      <c r="C614" s="130"/>
      <c r="D614" s="130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spans="1:26" ht="14.25" customHeight="1">
      <c r="A615" s="127"/>
      <c r="B615" s="129"/>
      <c r="C615" s="130"/>
      <c r="D615" s="130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spans="1:26" ht="14.25" customHeight="1">
      <c r="A616" s="127"/>
      <c r="B616" s="129"/>
      <c r="C616" s="130"/>
      <c r="D616" s="130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spans="1:26" ht="14.25" customHeight="1">
      <c r="A617" s="127"/>
      <c r="B617" s="129"/>
      <c r="C617" s="130"/>
      <c r="D617" s="130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spans="1:26" ht="14.25" customHeight="1">
      <c r="A618" s="127"/>
      <c r="B618" s="129"/>
      <c r="C618" s="130"/>
      <c r="D618" s="130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spans="1:26" ht="14.25" customHeight="1">
      <c r="A619" s="127"/>
      <c r="B619" s="129"/>
      <c r="C619" s="130"/>
      <c r="D619" s="130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spans="1:26" ht="14.25" customHeight="1">
      <c r="A620" s="127"/>
      <c r="B620" s="129"/>
      <c r="C620" s="130"/>
      <c r="D620" s="130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spans="1:26" ht="14.25" customHeight="1">
      <c r="A621" s="127"/>
      <c r="B621" s="129"/>
      <c r="C621" s="130"/>
      <c r="D621" s="130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spans="1:26" ht="14.25" customHeight="1">
      <c r="A622" s="127"/>
      <c r="B622" s="129"/>
      <c r="C622" s="130"/>
      <c r="D622" s="130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spans="1:26" ht="14.25" customHeight="1">
      <c r="A623" s="127"/>
      <c r="B623" s="129"/>
      <c r="C623" s="130"/>
      <c r="D623" s="130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spans="1:26" ht="14.25" customHeight="1">
      <c r="A624" s="127"/>
      <c r="B624" s="129"/>
      <c r="C624" s="130"/>
      <c r="D624" s="130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spans="1:26" ht="14.25" customHeight="1">
      <c r="A625" s="127"/>
      <c r="B625" s="129"/>
      <c r="C625" s="130"/>
      <c r="D625" s="130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spans="1:26" ht="14.25" customHeight="1">
      <c r="A626" s="127"/>
      <c r="B626" s="129"/>
      <c r="C626" s="130"/>
      <c r="D626" s="130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spans="1:26" ht="14.25" customHeight="1">
      <c r="A627" s="127"/>
      <c r="B627" s="129"/>
      <c r="C627" s="130"/>
      <c r="D627" s="130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spans="1:26" ht="14.25" customHeight="1">
      <c r="A628" s="127"/>
      <c r="B628" s="129"/>
      <c r="C628" s="130"/>
      <c r="D628" s="130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spans="1:26" ht="14.25" customHeight="1">
      <c r="A629" s="127"/>
      <c r="B629" s="129"/>
      <c r="C629" s="130"/>
      <c r="D629" s="130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spans="1:26" ht="14.25" customHeight="1">
      <c r="A630" s="127"/>
      <c r="B630" s="129"/>
      <c r="C630" s="130"/>
      <c r="D630" s="130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spans="1:26" ht="14.25" customHeight="1">
      <c r="A631" s="127"/>
      <c r="B631" s="129"/>
      <c r="C631" s="130"/>
      <c r="D631" s="130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spans="1:26" ht="14.25" customHeight="1">
      <c r="A632" s="127"/>
      <c r="B632" s="129"/>
      <c r="C632" s="130"/>
      <c r="D632" s="130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spans="1:26" ht="14.25" customHeight="1">
      <c r="A633" s="127"/>
      <c r="B633" s="129"/>
      <c r="C633" s="130"/>
      <c r="D633" s="130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spans="1:26" ht="14.25" customHeight="1">
      <c r="A634" s="127"/>
      <c r="B634" s="129"/>
      <c r="C634" s="130"/>
      <c r="D634" s="130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spans="1:26" ht="14.25" customHeight="1">
      <c r="A635" s="127"/>
      <c r="B635" s="129"/>
      <c r="C635" s="130"/>
      <c r="D635" s="130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spans="1:26" ht="14.25" customHeight="1">
      <c r="A636" s="127"/>
      <c r="B636" s="129"/>
      <c r="C636" s="130"/>
      <c r="D636" s="130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spans="1:26" ht="14.25" customHeight="1">
      <c r="A637" s="127"/>
      <c r="B637" s="129"/>
      <c r="C637" s="130"/>
      <c r="D637" s="130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spans="1:26" ht="14.25" customHeight="1">
      <c r="A638" s="127"/>
      <c r="B638" s="129"/>
      <c r="C638" s="130"/>
      <c r="D638" s="130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spans="1:26" ht="14.25" customHeight="1">
      <c r="A639" s="127"/>
      <c r="B639" s="129"/>
      <c r="C639" s="130"/>
      <c r="D639" s="130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spans="1:26" ht="14.25" customHeight="1">
      <c r="A640" s="127"/>
      <c r="B640" s="129"/>
      <c r="C640" s="130"/>
      <c r="D640" s="130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spans="1:26" ht="14.25" customHeight="1">
      <c r="A641" s="127"/>
      <c r="B641" s="129"/>
      <c r="C641" s="130"/>
      <c r="D641" s="130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spans="1:26" ht="14.25" customHeight="1">
      <c r="A642" s="127"/>
      <c r="B642" s="129"/>
      <c r="C642" s="130"/>
      <c r="D642" s="130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spans="1:26" ht="14.25" customHeight="1">
      <c r="A643" s="127"/>
      <c r="B643" s="129"/>
      <c r="C643" s="130"/>
      <c r="D643" s="130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spans="1:26" ht="14.25" customHeight="1">
      <c r="A644" s="127"/>
      <c r="B644" s="129"/>
      <c r="C644" s="130"/>
      <c r="D644" s="130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spans="1:26" ht="14.25" customHeight="1">
      <c r="A645" s="127"/>
      <c r="B645" s="129"/>
      <c r="C645" s="130"/>
      <c r="D645" s="130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spans="1:26" ht="14.25" customHeight="1">
      <c r="A646" s="127"/>
      <c r="B646" s="129"/>
      <c r="C646" s="130"/>
      <c r="D646" s="130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spans="1:26" ht="14.25" customHeight="1">
      <c r="A647" s="127"/>
      <c r="B647" s="129"/>
      <c r="C647" s="130"/>
      <c r="D647" s="130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spans="1:26" ht="14.25" customHeight="1">
      <c r="A648" s="127"/>
      <c r="B648" s="129"/>
      <c r="C648" s="130"/>
      <c r="D648" s="130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spans="1:26" ht="14.25" customHeight="1">
      <c r="A649" s="127"/>
      <c r="B649" s="129"/>
      <c r="C649" s="130"/>
      <c r="D649" s="130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spans="1:26" ht="14.25" customHeight="1">
      <c r="A650" s="127"/>
      <c r="B650" s="129"/>
      <c r="C650" s="130"/>
      <c r="D650" s="130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spans="1:26" ht="14.25" customHeight="1">
      <c r="A651" s="127"/>
      <c r="B651" s="129"/>
      <c r="C651" s="130"/>
      <c r="D651" s="130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spans="1:26" ht="14.25" customHeight="1">
      <c r="A652" s="127"/>
      <c r="B652" s="129"/>
      <c r="C652" s="130"/>
      <c r="D652" s="130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spans="1:26" ht="14.25" customHeight="1">
      <c r="A653" s="127"/>
      <c r="B653" s="129"/>
      <c r="C653" s="130"/>
      <c r="D653" s="130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spans="1:26" ht="14.25" customHeight="1">
      <c r="A654" s="127"/>
      <c r="B654" s="129"/>
      <c r="C654" s="130"/>
      <c r="D654" s="130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spans="1:26" ht="14.25" customHeight="1">
      <c r="A655" s="127"/>
      <c r="B655" s="129"/>
      <c r="C655" s="130"/>
      <c r="D655" s="130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spans="1:26" ht="14.25" customHeight="1">
      <c r="A656" s="127"/>
      <c r="B656" s="129"/>
      <c r="C656" s="130"/>
      <c r="D656" s="130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spans="1:26" ht="14.25" customHeight="1">
      <c r="A657" s="127"/>
      <c r="B657" s="129"/>
      <c r="C657" s="130"/>
      <c r="D657" s="130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spans="1:26" ht="14.25" customHeight="1">
      <c r="A658" s="127"/>
      <c r="B658" s="129"/>
      <c r="C658" s="130"/>
      <c r="D658" s="130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spans="1:26" ht="14.25" customHeight="1">
      <c r="A659" s="127"/>
      <c r="B659" s="129"/>
      <c r="C659" s="130"/>
      <c r="D659" s="130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spans="1:26" ht="14.25" customHeight="1">
      <c r="A660" s="127"/>
      <c r="B660" s="129"/>
      <c r="C660" s="130"/>
      <c r="D660" s="130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spans="1:26" ht="14.25" customHeight="1">
      <c r="A661" s="127"/>
      <c r="B661" s="129"/>
      <c r="C661" s="130"/>
      <c r="D661" s="130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spans="1:26" ht="14.25" customHeight="1">
      <c r="A662" s="127"/>
      <c r="B662" s="129"/>
      <c r="C662" s="130"/>
      <c r="D662" s="130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spans="1:26" ht="14.25" customHeight="1">
      <c r="A663" s="127"/>
      <c r="B663" s="129"/>
      <c r="C663" s="130"/>
      <c r="D663" s="130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spans="1:26" ht="14.25" customHeight="1">
      <c r="A664" s="127"/>
      <c r="B664" s="129"/>
      <c r="C664" s="130"/>
      <c r="D664" s="130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spans="1:26" ht="14.25" customHeight="1">
      <c r="A665" s="127"/>
      <c r="B665" s="129"/>
      <c r="C665" s="130"/>
      <c r="D665" s="130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spans="1:26" ht="14.25" customHeight="1">
      <c r="A666" s="127"/>
      <c r="B666" s="129"/>
      <c r="C666" s="130"/>
      <c r="D666" s="130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spans="1:26" ht="14.25" customHeight="1">
      <c r="A667" s="127"/>
      <c r="B667" s="129"/>
      <c r="C667" s="130"/>
      <c r="D667" s="130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spans="1:26" ht="14.25" customHeight="1">
      <c r="A668" s="127"/>
      <c r="B668" s="129"/>
      <c r="C668" s="130"/>
      <c r="D668" s="130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spans="1:26" ht="14.25" customHeight="1">
      <c r="A669" s="127"/>
      <c r="B669" s="129"/>
      <c r="C669" s="130"/>
      <c r="D669" s="130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spans="1:26" ht="14.25" customHeight="1">
      <c r="A670" s="127"/>
      <c r="B670" s="129"/>
      <c r="C670" s="130"/>
      <c r="D670" s="130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spans="1:26" ht="14.25" customHeight="1">
      <c r="A671" s="127"/>
      <c r="B671" s="129"/>
      <c r="C671" s="130"/>
      <c r="D671" s="130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spans="1:26" ht="14.25" customHeight="1">
      <c r="A672" s="127"/>
      <c r="B672" s="129"/>
      <c r="C672" s="130"/>
      <c r="D672" s="130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spans="1:26" ht="14.25" customHeight="1">
      <c r="A673" s="127"/>
      <c r="B673" s="129"/>
      <c r="C673" s="130"/>
      <c r="D673" s="130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spans="1:26" ht="14.25" customHeight="1">
      <c r="A674" s="127"/>
      <c r="B674" s="129"/>
      <c r="C674" s="130"/>
      <c r="D674" s="130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spans="1:26" ht="14.25" customHeight="1">
      <c r="A675" s="127"/>
      <c r="B675" s="129"/>
      <c r="C675" s="130"/>
      <c r="D675" s="130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spans="1:26" ht="14.25" customHeight="1">
      <c r="A676" s="127"/>
      <c r="B676" s="129"/>
      <c r="C676" s="130"/>
      <c r="D676" s="130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spans="1:26" ht="14.25" customHeight="1">
      <c r="A677" s="127"/>
      <c r="B677" s="129"/>
      <c r="C677" s="130"/>
      <c r="D677" s="130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spans="1:26" ht="14.25" customHeight="1">
      <c r="A678" s="127"/>
      <c r="B678" s="129"/>
      <c r="C678" s="130"/>
      <c r="D678" s="130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spans="1:26" ht="14.25" customHeight="1">
      <c r="A679" s="127"/>
      <c r="B679" s="129"/>
      <c r="C679" s="130"/>
      <c r="D679" s="130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spans="1:26" ht="14.25" customHeight="1">
      <c r="A680" s="127"/>
      <c r="B680" s="129"/>
      <c r="C680" s="130"/>
      <c r="D680" s="130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spans="1:26" ht="14.25" customHeight="1">
      <c r="A681" s="127"/>
      <c r="B681" s="129"/>
      <c r="C681" s="130"/>
      <c r="D681" s="130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spans="1:26" ht="14.25" customHeight="1">
      <c r="A682" s="127"/>
      <c r="B682" s="129"/>
      <c r="C682" s="130"/>
      <c r="D682" s="130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spans="1:26" ht="14.25" customHeight="1">
      <c r="A683" s="127"/>
      <c r="B683" s="129"/>
      <c r="C683" s="130"/>
      <c r="D683" s="130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spans="1:26" ht="14.25" customHeight="1">
      <c r="A684" s="127"/>
      <c r="B684" s="129"/>
      <c r="C684" s="130"/>
      <c r="D684" s="130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spans="1:26" ht="14.25" customHeight="1">
      <c r="A685" s="127"/>
      <c r="B685" s="129"/>
      <c r="C685" s="130"/>
      <c r="D685" s="130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spans="1:26" ht="14.25" customHeight="1">
      <c r="A686" s="127"/>
      <c r="B686" s="129"/>
      <c r="C686" s="130"/>
      <c r="D686" s="130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spans="1:26" ht="14.25" customHeight="1">
      <c r="A687" s="127"/>
      <c r="B687" s="129"/>
      <c r="C687" s="130"/>
      <c r="D687" s="130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spans="1:26" ht="14.25" customHeight="1">
      <c r="A688" s="127"/>
      <c r="B688" s="129"/>
      <c r="C688" s="130"/>
      <c r="D688" s="130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spans="1:26" ht="14.25" customHeight="1">
      <c r="A689" s="127"/>
      <c r="B689" s="129"/>
      <c r="C689" s="130"/>
      <c r="D689" s="130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spans="1:26" ht="14.25" customHeight="1">
      <c r="A690" s="127"/>
      <c r="B690" s="129"/>
      <c r="C690" s="130"/>
      <c r="D690" s="130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spans="1:26" ht="14.25" customHeight="1">
      <c r="A691" s="127"/>
      <c r="B691" s="129"/>
      <c r="C691" s="130"/>
      <c r="D691" s="130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spans="1:26" ht="14.25" customHeight="1">
      <c r="A692" s="127"/>
      <c r="B692" s="129"/>
      <c r="C692" s="130"/>
      <c r="D692" s="130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spans="1:26" ht="14.25" customHeight="1">
      <c r="A693" s="127"/>
      <c r="B693" s="129"/>
      <c r="C693" s="130"/>
      <c r="D693" s="130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spans="1:26" ht="14.25" customHeight="1">
      <c r="A694" s="127"/>
      <c r="B694" s="129"/>
      <c r="C694" s="130"/>
      <c r="D694" s="130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spans="1:26" ht="14.25" customHeight="1">
      <c r="A695" s="127"/>
      <c r="B695" s="129"/>
      <c r="C695" s="130"/>
      <c r="D695" s="130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spans="1:26" ht="14.25" customHeight="1">
      <c r="A696" s="127"/>
      <c r="B696" s="129"/>
      <c r="C696" s="130"/>
      <c r="D696" s="130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spans="1:26" ht="14.25" customHeight="1">
      <c r="A697" s="127"/>
      <c r="B697" s="129"/>
      <c r="C697" s="130"/>
      <c r="D697" s="130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spans="1:26" ht="14.25" customHeight="1">
      <c r="A698" s="127"/>
      <c r="B698" s="129"/>
      <c r="C698" s="130"/>
      <c r="D698" s="130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spans="1:26" ht="14.25" customHeight="1">
      <c r="A699" s="127"/>
      <c r="B699" s="129"/>
      <c r="C699" s="130"/>
      <c r="D699" s="130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spans="1:26" ht="14.25" customHeight="1">
      <c r="A700" s="127"/>
      <c r="B700" s="129"/>
      <c r="C700" s="130"/>
      <c r="D700" s="130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spans="1:26" ht="14.25" customHeight="1">
      <c r="A701" s="127"/>
      <c r="B701" s="129"/>
      <c r="C701" s="130"/>
      <c r="D701" s="130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spans="1:26" ht="14.25" customHeight="1">
      <c r="A702" s="127"/>
      <c r="B702" s="129"/>
      <c r="C702" s="130"/>
      <c r="D702" s="130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spans="1:26" ht="14.25" customHeight="1">
      <c r="A703" s="127"/>
      <c r="B703" s="129"/>
      <c r="C703" s="130"/>
      <c r="D703" s="130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spans="1:26" ht="14.25" customHeight="1">
      <c r="A704" s="127"/>
      <c r="B704" s="129"/>
      <c r="C704" s="130"/>
      <c r="D704" s="130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spans="1:26" ht="14.25" customHeight="1">
      <c r="A705" s="127"/>
      <c r="B705" s="129"/>
      <c r="C705" s="130"/>
      <c r="D705" s="130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spans="1:26" ht="14.25" customHeight="1">
      <c r="A706" s="127"/>
      <c r="B706" s="129"/>
      <c r="C706" s="130"/>
      <c r="D706" s="130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spans="1:26" ht="14.25" customHeight="1">
      <c r="A707" s="127"/>
      <c r="B707" s="129"/>
      <c r="C707" s="130"/>
      <c r="D707" s="130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spans="1:26" ht="14.25" customHeight="1">
      <c r="A708" s="127"/>
      <c r="B708" s="129"/>
      <c r="C708" s="130"/>
      <c r="D708" s="130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spans="1:26" ht="14.25" customHeight="1">
      <c r="A709" s="127"/>
      <c r="B709" s="129"/>
      <c r="C709" s="130"/>
      <c r="D709" s="130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spans="1:26" ht="14.25" customHeight="1">
      <c r="A710" s="127"/>
      <c r="B710" s="129"/>
      <c r="C710" s="130"/>
      <c r="D710" s="130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spans="1:26" ht="14.25" customHeight="1">
      <c r="A711" s="127"/>
      <c r="B711" s="129"/>
      <c r="C711" s="130"/>
      <c r="D711" s="130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spans="1:26" ht="14.25" customHeight="1">
      <c r="A712" s="127"/>
      <c r="B712" s="129"/>
      <c r="C712" s="130"/>
      <c r="D712" s="130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spans="1:26" ht="14.25" customHeight="1">
      <c r="A713" s="127"/>
      <c r="B713" s="129"/>
      <c r="C713" s="130"/>
      <c r="D713" s="130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spans="1:26" ht="14.25" customHeight="1">
      <c r="A714" s="127"/>
      <c r="B714" s="129"/>
      <c r="C714" s="130"/>
      <c r="D714" s="130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spans="1:26" ht="14.25" customHeight="1">
      <c r="A715" s="127"/>
      <c r="B715" s="129"/>
      <c r="C715" s="130"/>
      <c r="D715" s="130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spans="1:26" ht="14.25" customHeight="1">
      <c r="A716" s="127"/>
      <c r="B716" s="129"/>
      <c r="C716" s="130"/>
      <c r="D716" s="130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spans="1:26" ht="14.25" customHeight="1">
      <c r="A717" s="127"/>
      <c r="B717" s="129"/>
      <c r="C717" s="130"/>
      <c r="D717" s="130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spans="1:26" ht="14.25" customHeight="1">
      <c r="A718" s="127"/>
      <c r="B718" s="129"/>
      <c r="C718" s="130"/>
      <c r="D718" s="130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spans="1:26" ht="14.25" customHeight="1">
      <c r="A719" s="127"/>
      <c r="B719" s="129"/>
      <c r="C719" s="130"/>
      <c r="D719" s="130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spans="1:26" ht="14.25" customHeight="1">
      <c r="A720" s="127"/>
      <c r="B720" s="129"/>
      <c r="C720" s="130"/>
      <c r="D720" s="130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spans="1:26" ht="14.25" customHeight="1">
      <c r="A721" s="127"/>
      <c r="B721" s="129"/>
      <c r="C721" s="130"/>
      <c r="D721" s="130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spans="1:26" ht="14.25" customHeight="1">
      <c r="A722" s="127"/>
      <c r="B722" s="129"/>
      <c r="C722" s="130"/>
      <c r="D722" s="130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spans="1:26" ht="14.25" customHeight="1">
      <c r="A723" s="127"/>
      <c r="B723" s="129"/>
      <c r="C723" s="130"/>
      <c r="D723" s="130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spans="1:26" ht="14.25" customHeight="1">
      <c r="A724" s="127"/>
      <c r="B724" s="129"/>
      <c r="C724" s="130"/>
      <c r="D724" s="130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spans="1:26" ht="14.25" customHeight="1">
      <c r="A725" s="127"/>
      <c r="B725" s="129"/>
      <c r="C725" s="130"/>
      <c r="D725" s="130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spans="1:26" ht="14.25" customHeight="1">
      <c r="A726" s="127"/>
      <c r="B726" s="129"/>
      <c r="C726" s="130"/>
      <c r="D726" s="130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spans="1:26" ht="14.25" customHeight="1">
      <c r="A727" s="127"/>
      <c r="B727" s="129"/>
      <c r="C727" s="130"/>
      <c r="D727" s="130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spans="1:26" ht="14.25" customHeight="1">
      <c r="A728" s="127"/>
      <c r="B728" s="129"/>
      <c r="C728" s="130"/>
      <c r="D728" s="130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spans="1:26" ht="14.25" customHeight="1">
      <c r="A729" s="127"/>
      <c r="B729" s="129"/>
      <c r="C729" s="130"/>
      <c r="D729" s="130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spans="1:26" ht="14.25" customHeight="1">
      <c r="A730" s="127"/>
      <c r="B730" s="129"/>
      <c r="C730" s="130"/>
      <c r="D730" s="130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spans="1:26" ht="14.25" customHeight="1">
      <c r="A731" s="127"/>
      <c r="B731" s="129"/>
      <c r="C731" s="130"/>
      <c r="D731" s="130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spans="1:26" ht="14.25" customHeight="1">
      <c r="A732" s="127"/>
      <c r="B732" s="129"/>
      <c r="C732" s="130"/>
      <c r="D732" s="130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spans="1:26" ht="14.25" customHeight="1">
      <c r="A733" s="127"/>
      <c r="B733" s="129"/>
      <c r="C733" s="130"/>
      <c r="D733" s="130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spans="1:26" ht="14.25" customHeight="1">
      <c r="A734" s="127"/>
      <c r="B734" s="129"/>
      <c r="C734" s="130"/>
      <c r="D734" s="130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spans="1:26" ht="14.25" customHeight="1">
      <c r="A735" s="127"/>
      <c r="B735" s="129"/>
      <c r="C735" s="130"/>
      <c r="D735" s="130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spans="1:26" ht="14.25" customHeight="1">
      <c r="A736" s="127"/>
      <c r="B736" s="129"/>
      <c r="C736" s="130"/>
      <c r="D736" s="130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spans="1:26" ht="14.25" customHeight="1">
      <c r="A737" s="127"/>
      <c r="B737" s="129"/>
      <c r="C737" s="130"/>
      <c r="D737" s="130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spans="1:26" ht="14.25" customHeight="1">
      <c r="A738" s="127"/>
      <c r="B738" s="129"/>
      <c r="C738" s="130"/>
      <c r="D738" s="130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spans="1:26" ht="14.25" customHeight="1">
      <c r="A739" s="127"/>
      <c r="B739" s="129"/>
      <c r="C739" s="130"/>
      <c r="D739" s="130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spans="1:26" ht="14.25" customHeight="1">
      <c r="A740" s="127"/>
      <c r="B740" s="129"/>
      <c r="C740" s="130"/>
      <c r="D740" s="130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spans="1:26" ht="14.25" customHeight="1">
      <c r="A741" s="127"/>
      <c r="B741" s="129"/>
      <c r="C741" s="130"/>
      <c r="D741" s="130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spans="1:26" ht="14.25" customHeight="1">
      <c r="A742" s="127"/>
      <c r="B742" s="129"/>
      <c r="C742" s="130"/>
      <c r="D742" s="130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spans="1:26" ht="14.25" customHeight="1">
      <c r="A743" s="127"/>
      <c r="B743" s="129"/>
      <c r="C743" s="130"/>
      <c r="D743" s="130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spans="1:26" ht="14.25" customHeight="1">
      <c r="A744" s="127"/>
      <c r="B744" s="129"/>
      <c r="C744" s="130"/>
      <c r="D744" s="130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spans="1:26" ht="14.25" customHeight="1">
      <c r="A745" s="127"/>
      <c r="B745" s="129"/>
      <c r="C745" s="130"/>
      <c r="D745" s="130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spans="1:26" ht="14.25" customHeight="1">
      <c r="A746" s="127"/>
      <c r="B746" s="129"/>
      <c r="C746" s="130"/>
      <c r="D746" s="130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spans="1:26" ht="14.25" customHeight="1">
      <c r="A747" s="127"/>
      <c r="B747" s="129"/>
      <c r="C747" s="130"/>
      <c r="D747" s="130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spans="1:26" ht="14.25" customHeight="1">
      <c r="A748" s="127"/>
      <c r="B748" s="129"/>
      <c r="C748" s="130"/>
      <c r="D748" s="130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spans="1:26" ht="14.25" customHeight="1">
      <c r="A749" s="127"/>
      <c r="B749" s="129"/>
      <c r="C749" s="130"/>
      <c r="D749" s="130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spans="1:26" ht="14.25" customHeight="1">
      <c r="A750" s="127"/>
      <c r="B750" s="129"/>
      <c r="C750" s="130"/>
      <c r="D750" s="130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spans="1:26" ht="14.25" customHeight="1">
      <c r="A751" s="127"/>
      <c r="B751" s="129"/>
      <c r="C751" s="130"/>
      <c r="D751" s="130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spans="1:26" ht="14.25" customHeight="1">
      <c r="A752" s="127"/>
      <c r="B752" s="129"/>
      <c r="C752" s="130"/>
      <c r="D752" s="130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spans="1:26" ht="14.25" customHeight="1">
      <c r="A753" s="127"/>
      <c r="B753" s="129"/>
      <c r="C753" s="130"/>
      <c r="D753" s="130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spans="1:26" ht="14.25" customHeight="1">
      <c r="A754" s="127"/>
      <c r="B754" s="129"/>
      <c r="C754" s="130"/>
      <c r="D754" s="130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spans="1:26" ht="14.25" customHeight="1">
      <c r="A755" s="127"/>
      <c r="B755" s="129"/>
      <c r="C755" s="130"/>
      <c r="D755" s="130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spans="1:26" ht="14.25" customHeight="1">
      <c r="A756" s="127"/>
      <c r="B756" s="129"/>
      <c r="C756" s="130"/>
      <c r="D756" s="130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spans="1:26" ht="14.25" customHeight="1">
      <c r="A757" s="127"/>
      <c r="B757" s="129"/>
      <c r="C757" s="130"/>
      <c r="D757" s="130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spans="1:26" ht="14.25" customHeight="1">
      <c r="A758" s="127"/>
      <c r="B758" s="129"/>
      <c r="C758" s="130"/>
      <c r="D758" s="130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spans="1:26" ht="14.25" customHeight="1">
      <c r="A759" s="127"/>
      <c r="B759" s="129"/>
      <c r="C759" s="130"/>
      <c r="D759" s="130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spans="1:26" ht="14.25" customHeight="1">
      <c r="A760" s="127"/>
      <c r="B760" s="129"/>
      <c r="C760" s="130"/>
      <c r="D760" s="130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spans="1:26" ht="14.25" customHeight="1">
      <c r="A761" s="127"/>
      <c r="B761" s="129"/>
      <c r="C761" s="130"/>
      <c r="D761" s="130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spans="1:26" ht="14.25" customHeight="1">
      <c r="A762" s="127"/>
      <c r="B762" s="129"/>
      <c r="C762" s="130"/>
      <c r="D762" s="130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spans="1:26" ht="14.25" customHeight="1">
      <c r="A763" s="127"/>
      <c r="B763" s="129"/>
      <c r="C763" s="130"/>
      <c r="D763" s="130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spans="1:26" ht="14.25" customHeight="1">
      <c r="A764" s="127"/>
      <c r="B764" s="129"/>
      <c r="C764" s="130"/>
      <c r="D764" s="130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spans="1:26" ht="14.25" customHeight="1">
      <c r="A765" s="127"/>
      <c r="B765" s="129"/>
      <c r="C765" s="130"/>
      <c r="D765" s="130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spans="1:26" ht="14.25" customHeight="1">
      <c r="A766" s="127"/>
      <c r="B766" s="129"/>
      <c r="C766" s="130"/>
      <c r="D766" s="130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spans="1:26" ht="14.25" customHeight="1">
      <c r="A767" s="127"/>
      <c r="B767" s="129"/>
      <c r="C767" s="130"/>
      <c r="D767" s="130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spans="1:26" ht="14.25" customHeight="1">
      <c r="A768" s="127"/>
      <c r="B768" s="129"/>
      <c r="C768" s="130"/>
      <c r="D768" s="130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spans="1:26" ht="14.25" customHeight="1">
      <c r="A769" s="127"/>
      <c r="B769" s="129"/>
      <c r="C769" s="130"/>
      <c r="D769" s="130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spans="1:26" ht="14.25" customHeight="1">
      <c r="A770" s="127"/>
      <c r="B770" s="129"/>
      <c r="C770" s="130"/>
      <c r="D770" s="130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spans="1:26" ht="14.25" customHeight="1">
      <c r="A771" s="127"/>
      <c r="B771" s="129"/>
      <c r="C771" s="130"/>
      <c r="D771" s="130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spans="1:26" ht="14.25" customHeight="1">
      <c r="A772" s="127"/>
      <c r="B772" s="129"/>
      <c r="C772" s="130"/>
      <c r="D772" s="130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spans="1:26" ht="14.25" customHeight="1">
      <c r="A773" s="127"/>
      <c r="B773" s="129"/>
      <c r="C773" s="130"/>
      <c r="D773" s="130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spans="1:26" ht="14.25" customHeight="1">
      <c r="A774" s="127"/>
      <c r="B774" s="129"/>
      <c r="C774" s="130"/>
      <c r="D774" s="130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spans="1:26" ht="14.25" customHeight="1">
      <c r="A775" s="127"/>
      <c r="B775" s="129"/>
      <c r="C775" s="130"/>
      <c r="D775" s="130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spans="1:26" ht="14.25" customHeight="1">
      <c r="A776" s="127"/>
      <c r="B776" s="129"/>
      <c r="C776" s="130"/>
      <c r="D776" s="130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spans="1:26" ht="14.25" customHeight="1">
      <c r="A777" s="127"/>
      <c r="B777" s="129"/>
      <c r="C777" s="130"/>
      <c r="D777" s="130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spans="1:26" ht="14.25" customHeight="1">
      <c r="A778" s="127"/>
      <c r="B778" s="129"/>
      <c r="C778" s="130"/>
      <c r="D778" s="130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spans="1:26" ht="14.25" customHeight="1">
      <c r="A779" s="127"/>
      <c r="B779" s="129"/>
      <c r="C779" s="130"/>
      <c r="D779" s="130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spans="1:26" ht="14.25" customHeight="1">
      <c r="A780" s="127"/>
      <c r="B780" s="129"/>
      <c r="C780" s="130"/>
      <c r="D780" s="130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spans="1:26" ht="14.25" customHeight="1">
      <c r="A781" s="127"/>
      <c r="B781" s="129"/>
      <c r="C781" s="130"/>
      <c r="D781" s="130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spans="1:26" ht="14.25" customHeight="1">
      <c r="A782" s="127"/>
      <c r="B782" s="129"/>
      <c r="C782" s="130"/>
      <c r="D782" s="130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spans="1:26" ht="14.25" customHeight="1">
      <c r="A783" s="127"/>
      <c r="B783" s="129"/>
      <c r="C783" s="130"/>
      <c r="D783" s="130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spans="1:26" ht="14.25" customHeight="1">
      <c r="A784" s="127"/>
      <c r="B784" s="129"/>
      <c r="C784" s="130"/>
      <c r="D784" s="130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spans="1:26" ht="14.25" customHeight="1">
      <c r="A785" s="127"/>
      <c r="B785" s="129"/>
      <c r="C785" s="130"/>
      <c r="D785" s="130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spans="1:26" ht="14.25" customHeight="1">
      <c r="A786" s="127"/>
      <c r="B786" s="129"/>
      <c r="C786" s="130"/>
      <c r="D786" s="130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spans="1:26" ht="14.25" customHeight="1">
      <c r="A787" s="127"/>
      <c r="B787" s="129"/>
      <c r="C787" s="130"/>
      <c r="D787" s="130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spans="1:26" ht="14.25" customHeight="1">
      <c r="A788" s="127"/>
      <c r="B788" s="129"/>
      <c r="C788" s="130"/>
      <c r="D788" s="130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spans="1:26" ht="14.25" customHeight="1">
      <c r="A789" s="127"/>
      <c r="B789" s="129"/>
      <c r="C789" s="130"/>
      <c r="D789" s="130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spans="1:26" ht="14.25" customHeight="1">
      <c r="A790" s="127"/>
      <c r="B790" s="129"/>
      <c r="C790" s="130"/>
      <c r="D790" s="130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spans="1:26" ht="14.25" customHeight="1">
      <c r="A791" s="127"/>
      <c r="B791" s="129"/>
      <c r="C791" s="130"/>
      <c r="D791" s="130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spans="1:26" ht="14.25" customHeight="1">
      <c r="A792" s="127"/>
      <c r="B792" s="129"/>
      <c r="C792" s="130"/>
      <c r="D792" s="130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spans="1:26" ht="14.25" customHeight="1">
      <c r="A793" s="127"/>
      <c r="B793" s="129"/>
      <c r="C793" s="130"/>
      <c r="D793" s="130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spans="1:26" ht="14.25" customHeight="1">
      <c r="A794" s="127"/>
      <c r="B794" s="129"/>
      <c r="C794" s="130"/>
      <c r="D794" s="130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spans="1:26" ht="14.25" customHeight="1">
      <c r="A795" s="127"/>
      <c r="B795" s="129"/>
      <c r="C795" s="130"/>
      <c r="D795" s="130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spans="1:26" ht="14.25" customHeight="1">
      <c r="A796" s="127"/>
      <c r="B796" s="129"/>
      <c r="C796" s="130"/>
      <c r="D796" s="130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spans="1:26" ht="14.25" customHeight="1">
      <c r="A797" s="127"/>
      <c r="B797" s="129"/>
      <c r="C797" s="130"/>
      <c r="D797" s="130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spans="1:26" ht="14.25" customHeight="1">
      <c r="A798" s="127"/>
      <c r="B798" s="129"/>
      <c r="C798" s="130"/>
      <c r="D798" s="130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spans="1:26" ht="14.25" customHeight="1">
      <c r="A799" s="127"/>
      <c r="B799" s="129"/>
      <c r="C799" s="130"/>
      <c r="D799" s="130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spans="1:26" ht="14.25" customHeight="1">
      <c r="A800" s="127"/>
      <c r="B800" s="129"/>
      <c r="C800" s="130"/>
      <c r="D800" s="130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spans="1:26" ht="14.25" customHeight="1">
      <c r="A801" s="127"/>
      <c r="B801" s="129"/>
      <c r="C801" s="130"/>
      <c r="D801" s="130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spans="1:26" ht="14.25" customHeight="1">
      <c r="A802" s="127"/>
      <c r="B802" s="129"/>
      <c r="C802" s="130"/>
      <c r="D802" s="130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spans="1:26" ht="14.25" customHeight="1">
      <c r="A803" s="127"/>
      <c r="B803" s="129"/>
      <c r="C803" s="130"/>
      <c r="D803" s="130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spans="1:26" ht="14.25" customHeight="1">
      <c r="A804" s="127"/>
      <c r="B804" s="129"/>
      <c r="C804" s="130"/>
      <c r="D804" s="130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spans="1:26" ht="14.25" customHeight="1">
      <c r="A805" s="127"/>
      <c r="B805" s="129"/>
      <c r="C805" s="130"/>
      <c r="D805" s="130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spans="1:26" ht="14.25" customHeight="1">
      <c r="A806" s="127"/>
      <c r="B806" s="129"/>
      <c r="C806" s="130"/>
      <c r="D806" s="130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spans="1:26" ht="14.25" customHeight="1">
      <c r="A807" s="127"/>
      <c r="B807" s="129"/>
      <c r="C807" s="130"/>
      <c r="D807" s="130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spans="1:26" ht="14.25" customHeight="1">
      <c r="A808" s="127"/>
      <c r="B808" s="129"/>
      <c r="C808" s="130"/>
      <c r="D808" s="130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spans="1:26" ht="14.25" customHeight="1">
      <c r="A809" s="127"/>
      <c r="B809" s="129"/>
      <c r="C809" s="130"/>
      <c r="D809" s="130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spans="1:26" ht="14.25" customHeight="1">
      <c r="A810" s="127"/>
      <c r="B810" s="129"/>
      <c r="C810" s="130"/>
      <c r="D810" s="130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spans="1:26" ht="14.25" customHeight="1">
      <c r="A811" s="127"/>
      <c r="B811" s="129"/>
      <c r="C811" s="130"/>
      <c r="D811" s="130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spans="1:26" ht="14.25" customHeight="1">
      <c r="A812" s="127"/>
      <c r="B812" s="129"/>
      <c r="C812" s="130"/>
      <c r="D812" s="130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spans="1:26" ht="14.25" customHeight="1">
      <c r="A813" s="127"/>
      <c r="B813" s="129"/>
      <c r="C813" s="130"/>
      <c r="D813" s="130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spans="1:26" ht="14.25" customHeight="1">
      <c r="A814" s="127"/>
      <c r="B814" s="129"/>
      <c r="C814" s="130"/>
      <c r="D814" s="130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spans="1:26" ht="14.25" customHeight="1">
      <c r="A815" s="127"/>
      <c r="B815" s="129"/>
      <c r="C815" s="130"/>
      <c r="D815" s="130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spans="1:26" ht="14.25" customHeight="1">
      <c r="A816" s="127"/>
      <c r="B816" s="129"/>
      <c r="C816" s="130"/>
      <c r="D816" s="130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spans="1:26" ht="14.25" customHeight="1">
      <c r="A817" s="127"/>
      <c r="B817" s="129"/>
      <c r="C817" s="130"/>
      <c r="D817" s="130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spans="1:26" ht="14.25" customHeight="1">
      <c r="A818" s="127"/>
      <c r="B818" s="129"/>
      <c r="C818" s="130"/>
      <c r="D818" s="130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spans="1:26" ht="14.25" customHeight="1">
      <c r="A819" s="127"/>
      <c r="B819" s="129"/>
      <c r="C819" s="130"/>
      <c r="D819" s="130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spans="1:26" ht="14.25" customHeight="1">
      <c r="A820" s="127"/>
      <c r="B820" s="129"/>
      <c r="C820" s="130"/>
      <c r="D820" s="130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spans="1:26" ht="14.25" customHeight="1">
      <c r="A821" s="127"/>
      <c r="B821" s="129"/>
      <c r="C821" s="130"/>
      <c r="D821" s="130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spans="1:26" ht="14.25" customHeight="1">
      <c r="A822" s="127"/>
      <c r="B822" s="129"/>
      <c r="C822" s="130"/>
      <c r="D822" s="130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spans="1:26" ht="14.25" customHeight="1">
      <c r="A823" s="127"/>
      <c r="B823" s="129"/>
      <c r="C823" s="130"/>
      <c r="D823" s="130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spans="1:26" ht="14.25" customHeight="1">
      <c r="A824" s="127"/>
      <c r="B824" s="129"/>
      <c r="C824" s="130"/>
      <c r="D824" s="130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spans="1:26" ht="14.25" customHeight="1">
      <c r="A825" s="127"/>
      <c r="B825" s="129"/>
      <c r="C825" s="130"/>
      <c r="D825" s="130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spans="1:26" ht="14.25" customHeight="1">
      <c r="A826" s="127"/>
      <c r="B826" s="129"/>
      <c r="C826" s="130"/>
      <c r="D826" s="130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spans="1:26" ht="14.25" customHeight="1">
      <c r="A827" s="127"/>
      <c r="B827" s="129"/>
      <c r="C827" s="130"/>
      <c r="D827" s="130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spans="1:26" ht="14.25" customHeight="1">
      <c r="A828" s="127"/>
      <c r="B828" s="129"/>
      <c r="C828" s="130"/>
      <c r="D828" s="130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spans="1:26" ht="14.25" customHeight="1">
      <c r="A829" s="127"/>
      <c r="B829" s="129"/>
      <c r="C829" s="130"/>
      <c r="D829" s="130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spans="1:26" ht="14.25" customHeight="1">
      <c r="A830" s="127"/>
      <c r="B830" s="129"/>
      <c r="C830" s="130"/>
      <c r="D830" s="130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spans="1:26" ht="14.25" customHeight="1">
      <c r="A831" s="127"/>
      <c r="B831" s="129"/>
      <c r="C831" s="130"/>
      <c r="D831" s="130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spans="1:26" ht="14.25" customHeight="1">
      <c r="A832" s="127"/>
      <c r="B832" s="129"/>
      <c r="C832" s="130"/>
      <c r="D832" s="130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spans="1:26" ht="14.25" customHeight="1">
      <c r="A833" s="127"/>
      <c r="B833" s="129"/>
      <c r="C833" s="130"/>
      <c r="D833" s="130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spans="1:26" ht="14.25" customHeight="1">
      <c r="A834" s="127"/>
      <c r="B834" s="129"/>
      <c r="C834" s="130"/>
      <c r="D834" s="130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spans="1:26" ht="14.25" customHeight="1">
      <c r="A835" s="127"/>
      <c r="B835" s="129"/>
      <c r="C835" s="130"/>
      <c r="D835" s="130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spans="1:26" ht="14.25" customHeight="1">
      <c r="A836" s="127"/>
      <c r="B836" s="129"/>
      <c r="C836" s="130"/>
      <c r="D836" s="130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spans="1:26" ht="14.25" customHeight="1">
      <c r="A837" s="127"/>
      <c r="B837" s="129"/>
      <c r="C837" s="130"/>
      <c r="D837" s="130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spans="1:26" ht="14.25" customHeight="1">
      <c r="A838" s="127"/>
      <c r="B838" s="129"/>
      <c r="C838" s="130"/>
      <c r="D838" s="130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spans="1:26" ht="14.25" customHeight="1">
      <c r="A839" s="127"/>
      <c r="B839" s="129"/>
      <c r="C839" s="130"/>
      <c r="D839" s="130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spans="1:26" ht="14.25" customHeight="1">
      <c r="A840" s="127"/>
      <c r="B840" s="129"/>
      <c r="C840" s="130"/>
      <c r="D840" s="130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spans="1:26" ht="14.25" customHeight="1">
      <c r="A841" s="127"/>
      <c r="B841" s="129"/>
      <c r="C841" s="130"/>
      <c r="D841" s="130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spans="1:26" ht="14.25" customHeight="1">
      <c r="A842" s="127"/>
      <c r="B842" s="129"/>
      <c r="C842" s="130"/>
      <c r="D842" s="130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spans="1:26" ht="14.25" customHeight="1">
      <c r="A843" s="127"/>
      <c r="B843" s="129"/>
      <c r="C843" s="130"/>
      <c r="D843" s="130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spans="1:26" ht="14.25" customHeight="1">
      <c r="A844" s="127"/>
      <c r="B844" s="129"/>
      <c r="C844" s="130"/>
      <c r="D844" s="130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spans="1:26" ht="14.25" customHeight="1">
      <c r="A845" s="127"/>
      <c r="B845" s="129"/>
      <c r="C845" s="130"/>
      <c r="D845" s="130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spans="1:26" ht="14.25" customHeight="1">
      <c r="A846" s="127"/>
      <c r="B846" s="129"/>
      <c r="C846" s="130"/>
      <c r="D846" s="130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spans="1:26" ht="14.25" customHeight="1">
      <c r="A847" s="127"/>
      <c r="B847" s="129"/>
      <c r="C847" s="130"/>
      <c r="D847" s="130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spans="1:26" ht="14.25" customHeight="1">
      <c r="A848" s="127"/>
      <c r="B848" s="129"/>
      <c r="C848" s="130"/>
      <c r="D848" s="130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spans="1:26" ht="14.25" customHeight="1">
      <c r="A849" s="127"/>
      <c r="B849" s="129"/>
      <c r="C849" s="130"/>
      <c r="D849" s="130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spans="1:26" ht="14.25" customHeight="1">
      <c r="A850" s="127"/>
      <c r="B850" s="129"/>
      <c r="C850" s="130"/>
      <c r="D850" s="130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spans="1:26" ht="14.25" customHeight="1">
      <c r="A851" s="127"/>
      <c r="B851" s="129"/>
      <c r="C851" s="130"/>
      <c r="D851" s="130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spans="1:26" ht="14.25" customHeight="1">
      <c r="A852" s="127"/>
      <c r="B852" s="129"/>
      <c r="C852" s="130"/>
      <c r="D852" s="130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spans="1:26" ht="14.25" customHeight="1">
      <c r="A853" s="127"/>
      <c r="B853" s="129"/>
      <c r="C853" s="130"/>
      <c r="D853" s="130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spans="1:26" ht="14.25" customHeight="1">
      <c r="A854" s="127"/>
      <c r="B854" s="129"/>
      <c r="C854" s="130"/>
      <c r="D854" s="130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spans="1:26" ht="14.25" customHeight="1">
      <c r="A855" s="127"/>
      <c r="B855" s="129"/>
      <c r="C855" s="130"/>
      <c r="D855" s="130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spans="1:26" ht="14.25" customHeight="1">
      <c r="A856" s="127"/>
      <c r="B856" s="129"/>
      <c r="C856" s="130"/>
      <c r="D856" s="130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spans="1:26" ht="14.25" customHeight="1">
      <c r="A857" s="127"/>
      <c r="B857" s="129"/>
      <c r="C857" s="130"/>
      <c r="D857" s="130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spans="1:26" ht="14.25" customHeight="1">
      <c r="A858" s="127"/>
      <c r="B858" s="129"/>
      <c r="C858" s="130"/>
      <c r="D858" s="130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spans="1:26" ht="14.25" customHeight="1">
      <c r="A859" s="127"/>
      <c r="B859" s="129"/>
      <c r="C859" s="130"/>
      <c r="D859" s="130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spans="1:26" ht="14.25" customHeight="1">
      <c r="A860" s="127"/>
      <c r="B860" s="129"/>
      <c r="C860" s="130"/>
      <c r="D860" s="130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spans="1:26" ht="14.25" customHeight="1">
      <c r="A861" s="127"/>
      <c r="B861" s="129"/>
      <c r="C861" s="130"/>
      <c r="D861" s="130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spans="1:26" ht="14.25" customHeight="1">
      <c r="A862" s="127"/>
      <c r="B862" s="129"/>
      <c r="C862" s="130"/>
      <c r="D862" s="130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spans="1:26" ht="14.25" customHeight="1">
      <c r="A863" s="127"/>
      <c r="B863" s="129"/>
      <c r="C863" s="130"/>
      <c r="D863" s="130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spans="1:26" ht="14.25" customHeight="1">
      <c r="A864" s="127"/>
      <c r="B864" s="129"/>
      <c r="C864" s="130"/>
      <c r="D864" s="130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spans="1:26" ht="14.25" customHeight="1">
      <c r="A865" s="127"/>
      <c r="B865" s="129"/>
      <c r="C865" s="130"/>
      <c r="D865" s="130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spans="1:26" ht="14.25" customHeight="1">
      <c r="A866" s="127"/>
      <c r="B866" s="129"/>
      <c r="C866" s="130"/>
      <c r="D866" s="130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spans="1:26" ht="14.25" customHeight="1">
      <c r="A867" s="127"/>
      <c r="B867" s="129"/>
      <c r="C867" s="130"/>
      <c r="D867" s="130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spans="1:26" ht="14.25" customHeight="1">
      <c r="A868" s="127"/>
      <c r="B868" s="129"/>
      <c r="C868" s="130"/>
      <c r="D868" s="130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spans="1:26" ht="14.25" customHeight="1">
      <c r="A869" s="127"/>
      <c r="B869" s="129"/>
      <c r="C869" s="130"/>
      <c r="D869" s="130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spans="1:26" ht="14.25" customHeight="1">
      <c r="A870" s="127"/>
      <c r="B870" s="129"/>
      <c r="C870" s="130"/>
      <c r="D870" s="130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spans="1:26" ht="14.25" customHeight="1">
      <c r="A871" s="127"/>
      <c r="B871" s="129"/>
      <c r="C871" s="130"/>
      <c r="D871" s="130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spans="1:26" ht="14.25" customHeight="1">
      <c r="A872" s="127"/>
      <c r="B872" s="129"/>
      <c r="C872" s="130"/>
      <c r="D872" s="130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spans="1:26" ht="14.25" customHeight="1">
      <c r="A873" s="127"/>
      <c r="B873" s="129"/>
      <c r="C873" s="130"/>
      <c r="D873" s="130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spans="1:26" ht="14.25" customHeight="1">
      <c r="A874" s="127"/>
      <c r="B874" s="129"/>
      <c r="C874" s="130"/>
      <c r="D874" s="130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spans="1:26" ht="14.25" customHeight="1">
      <c r="A875" s="127"/>
      <c r="B875" s="129"/>
      <c r="C875" s="130"/>
      <c r="D875" s="130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spans="1:26" ht="14.25" customHeight="1">
      <c r="A876" s="127"/>
      <c r="B876" s="129"/>
      <c r="C876" s="130"/>
      <c r="D876" s="130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spans="1:26" ht="14.25" customHeight="1">
      <c r="A877" s="127"/>
      <c r="B877" s="129"/>
      <c r="C877" s="130"/>
      <c r="D877" s="130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spans="1:26" ht="14.25" customHeight="1">
      <c r="A878" s="127"/>
      <c r="B878" s="129"/>
      <c r="C878" s="130"/>
      <c r="D878" s="130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spans="1:26" ht="14.25" customHeight="1">
      <c r="A879" s="127"/>
      <c r="B879" s="129"/>
      <c r="C879" s="130"/>
      <c r="D879" s="130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spans="1:26" ht="14.25" customHeight="1">
      <c r="A880" s="127"/>
      <c r="B880" s="129"/>
      <c r="C880" s="130"/>
      <c r="D880" s="130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spans="1:26" ht="14.25" customHeight="1">
      <c r="A881" s="127"/>
      <c r="B881" s="129"/>
      <c r="C881" s="130"/>
      <c r="D881" s="130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spans="1:26" ht="14.25" customHeight="1">
      <c r="A882" s="127"/>
      <c r="B882" s="129"/>
      <c r="C882" s="130"/>
      <c r="D882" s="130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spans="1:26" ht="14.25" customHeight="1">
      <c r="A883" s="127"/>
      <c r="B883" s="129"/>
      <c r="C883" s="130"/>
      <c r="D883" s="130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spans="1:26" ht="14.25" customHeight="1">
      <c r="A884" s="127"/>
      <c r="B884" s="129"/>
      <c r="C884" s="130"/>
      <c r="D884" s="130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spans="1:26" ht="14.25" customHeight="1">
      <c r="A885" s="127"/>
      <c r="B885" s="129"/>
      <c r="C885" s="130"/>
      <c r="D885" s="130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spans="1:26" ht="14.25" customHeight="1">
      <c r="A886" s="127"/>
      <c r="B886" s="129"/>
      <c r="C886" s="130"/>
      <c r="D886" s="130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spans="1:26" ht="14.25" customHeight="1">
      <c r="A887" s="127"/>
      <c r="B887" s="129"/>
      <c r="C887" s="130"/>
      <c r="D887" s="130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spans="1:26" ht="14.25" customHeight="1">
      <c r="A888" s="127"/>
      <c r="B888" s="129"/>
      <c r="C888" s="130"/>
      <c r="D888" s="130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spans="1:26" ht="14.25" customHeight="1">
      <c r="A889" s="127"/>
      <c r="B889" s="129"/>
      <c r="C889" s="130"/>
      <c r="D889" s="130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spans="1:26" ht="14.25" customHeight="1">
      <c r="A890" s="127"/>
      <c r="B890" s="129"/>
      <c r="C890" s="130"/>
      <c r="D890" s="130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spans="1:26" ht="14.25" customHeight="1">
      <c r="A891" s="127"/>
      <c r="B891" s="129"/>
      <c r="C891" s="130"/>
      <c r="D891" s="130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spans="1:26" ht="14.25" customHeight="1">
      <c r="A892" s="127"/>
      <c r="B892" s="129"/>
      <c r="C892" s="130"/>
      <c r="D892" s="130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spans="1:26" ht="14.25" customHeight="1">
      <c r="A893" s="127"/>
      <c r="B893" s="129"/>
      <c r="C893" s="130"/>
      <c r="D893" s="130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spans="1:26" ht="14.25" customHeight="1">
      <c r="A894" s="127"/>
      <c r="B894" s="129"/>
      <c r="C894" s="130"/>
      <c r="D894" s="130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spans="1:26" ht="14.25" customHeight="1">
      <c r="A895" s="127"/>
      <c r="B895" s="129"/>
      <c r="C895" s="130"/>
      <c r="D895" s="130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spans="1:26" ht="14.25" customHeight="1">
      <c r="A896" s="127"/>
      <c r="B896" s="129"/>
      <c r="C896" s="130"/>
      <c r="D896" s="130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spans="1:26" ht="14.25" customHeight="1">
      <c r="A897" s="127"/>
      <c r="B897" s="129"/>
      <c r="C897" s="130"/>
      <c r="D897" s="130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spans="1:26" ht="14.25" customHeight="1">
      <c r="A898" s="127"/>
      <c r="B898" s="129"/>
      <c r="C898" s="130"/>
      <c r="D898" s="130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spans="1:26" ht="14.25" customHeight="1">
      <c r="A899" s="127"/>
      <c r="B899" s="129"/>
      <c r="C899" s="130"/>
      <c r="D899" s="130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spans="1:26" ht="14.25" customHeight="1">
      <c r="A900" s="127"/>
      <c r="B900" s="129"/>
      <c r="C900" s="130"/>
      <c r="D900" s="130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spans="1:26" ht="14.25" customHeight="1">
      <c r="A901" s="127"/>
      <c r="B901" s="129"/>
      <c r="C901" s="130"/>
      <c r="D901" s="130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spans="1:26" ht="14.25" customHeight="1">
      <c r="A902" s="127"/>
      <c r="B902" s="129"/>
      <c r="C902" s="130"/>
      <c r="D902" s="130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spans="1:26" ht="14.25" customHeight="1">
      <c r="A903" s="127"/>
      <c r="B903" s="129"/>
      <c r="C903" s="130"/>
      <c r="D903" s="130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spans="1:26" ht="14.25" customHeight="1">
      <c r="A904" s="127"/>
      <c r="B904" s="129"/>
      <c r="C904" s="130"/>
      <c r="D904" s="130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spans="1:26" ht="14.25" customHeight="1">
      <c r="A905" s="127"/>
      <c r="B905" s="129"/>
      <c r="C905" s="130"/>
      <c r="D905" s="130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spans="1:26" ht="14.25" customHeight="1">
      <c r="A906" s="127"/>
      <c r="B906" s="129"/>
      <c r="C906" s="130"/>
      <c r="D906" s="130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spans="1:26" ht="14.25" customHeight="1">
      <c r="A907" s="127"/>
      <c r="B907" s="129"/>
      <c r="C907" s="130"/>
      <c r="D907" s="130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spans="1:26" ht="14.25" customHeight="1">
      <c r="A908" s="127"/>
      <c r="B908" s="129"/>
      <c r="C908" s="130"/>
      <c r="D908" s="130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spans="1:26" ht="14.25" customHeight="1">
      <c r="A909" s="127"/>
      <c r="B909" s="129"/>
      <c r="C909" s="130"/>
      <c r="D909" s="130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spans="1:26" ht="14.25" customHeight="1">
      <c r="A910" s="127"/>
      <c r="B910" s="129"/>
      <c r="C910" s="130"/>
      <c r="D910" s="130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spans="1:26" ht="14.25" customHeight="1">
      <c r="A911" s="127"/>
      <c r="B911" s="129"/>
      <c r="C911" s="130"/>
      <c r="D911" s="130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spans="1:26" ht="14.25" customHeight="1">
      <c r="A912" s="127"/>
      <c r="B912" s="129"/>
      <c r="C912" s="130"/>
      <c r="D912" s="130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spans="1:26" ht="14.25" customHeight="1">
      <c r="A913" s="127"/>
      <c r="B913" s="129"/>
      <c r="C913" s="130"/>
      <c r="D913" s="130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spans="1:26" ht="14.25" customHeight="1">
      <c r="A914" s="127"/>
      <c r="B914" s="129"/>
      <c r="C914" s="130"/>
      <c r="D914" s="130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spans="1:26" ht="14.25" customHeight="1">
      <c r="A915" s="127"/>
      <c r="B915" s="129"/>
      <c r="C915" s="130"/>
      <c r="D915" s="130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spans="1:26" ht="14.25" customHeight="1">
      <c r="A916" s="127"/>
      <c r="B916" s="129"/>
      <c r="C916" s="130"/>
      <c r="D916" s="130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spans="1:26" ht="14.25" customHeight="1">
      <c r="A917" s="127"/>
      <c r="B917" s="129"/>
      <c r="C917" s="130"/>
      <c r="D917" s="130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spans="1:26" ht="14.25" customHeight="1">
      <c r="A918" s="127"/>
      <c r="B918" s="129"/>
      <c r="C918" s="130"/>
      <c r="D918" s="130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spans="1:26" ht="14.25" customHeight="1">
      <c r="A919" s="127"/>
      <c r="B919" s="129"/>
      <c r="C919" s="130"/>
      <c r="D919" s="130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spans="1:26" ht="14.25" customHeight="1">
      <c r="A920" s="127"/>
      <c r="B920" s="129"/>
      <c r="C920" s="130"/>
      <c r="D920" s="130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spans="1:26" ht="14.25" customHeight="1">
      <c r="A921" s="127"/>
      <c r="B921" s="129"/>
      <c r="C921" s="130"/>
      <c r="D921" s="130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spans="1:26" ht="14.25" customHeight="1">
      <c r="A922" s="127"/>
      <c r="B922" s="129"/>
      <c r="C922" s="130"/>
      <c r="D922" s="130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spans="1:26" ht="14.25" customHeight="1">
      <c r="A923" s="127"/>
      <c r="B923" s="129"/>
      <c r="C923" s="130"/>
      <c r="D923" s="130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spans="1:26" ht="14.25" customHeight="1">
      <c r="A924" s="127"/>
      <c r="B924" s="129"/>
      <c r="C924" s="130"/>
      <c r="D924" s="130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spans="1:26" ht="14.25" customHeight="1">
      <c r="A925" s="127"/>
      <c r="B925" s="129"/>
      <c r="C925" s="130"/>
      <c r="D925" s="130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spans="1:26" ht="14.25" customHeight="1">
      <c r="A926" s="127"/>
      <c r="B926" s="129"/>
      <c r="C926" s="130"/>
      <c r="D926" s="130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spans="1:26" ht="14.25" customHeight="1">
      <c r="A927" s="127"/>
      <c r="B927" s="129"/>
      <c r="C927" s="130"/>
      <c r="D927" s="130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spans="1:26" ht="14.25" customHeight="1">
      <c r="A928" s="127"/>
      <c r="B928" s="129"/>
      <c r="C928" s="130"/>
      <c r="D928" s="130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spans="1:26" ht="14.25" customHeight="1">
      <c r="A929" s="127"/>
      <c r="B929" s="129"/>
      <c r="C929" s="130"/>
      <c r="D929" s="130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spans="1:26" ht="14.25" customHeight="1">
      <c r="A930" s="127"/>
      <c r="B930" s="129"/>
      <c r="C930" s="130"/>
      <c r="D930" s="130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spans="1:26" ht="14.25" customHeight="1">
      <c r="A931" s="127"/>
      <c r="B931" s="129"/>
      <c r="C931" s="130"/>
      <c r="D931" s="130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spans="1:26" ht="14.25" customHeight="1">
      <c r="A932" s="127"/>
      <c r="B932" s="129"/>
      <c r="C932" s="130"/>
      <c r="D932" s="130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spans="1:26" ht="14.25" customHeight="1">
      <c r="A933" s="127"/>
      <c r="B933" s="129"/>
      <c r="C933" s="130"/>
      <c r="D933" s="130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spans="1:26" ht="14.25" customHeight="1">
      <c r="A934" s="127"/>
      <c r="B934" s="129"/>
      <c r="C934" s="130"/>
      <c r="D934" s="130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spans="1:26" ht="14.25" customHeight="1">
      <c r="A935" s="127"/>
      <c r="B935" s="129"/>
      <c r="C935" s="130"/>
      <c r="D935" s="130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spans="1:26" ht="14.25" customHeight="1">
      <c r="A936" s="127"/>
      <c r="B936" s="129"/>
      <c r="C936" s="130"/>
      <c r="D936" s="130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spans="1:26" ht="14.25" customHeight="1">
      <c r="A937" s="127"/>
      <c r="B937" s="129"/>
      <c r="C937" s="130"/>
      <c r="D937" s="130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spans="1:26" ht="14.25" customHeight="1">
      <c r="A938" s="127"/>
      <c r="B938" s="129"/>
      <c r="C938" s="130"/>
      <c r="D938" s="130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spans="1:26" ht="14.25" customHeight="1">
      <c r="A939" s="127"/>
      <c r="B939" s="129"/>
      <c r="C939" s="130"/>
      <c r="D939" s="130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spans="1:26" ht="14.25" customHeight="1">
      <c r="A940" s="127"/>
      <c r="B940" s="129"/>
      <c r="C940" s="130"/>
      <c r="D940" s="130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spans="1:26" ht="14.25" customHeight="1">
      <c r="A941" s="127"/>
      <c r="B941" s="129"/>
      <c r="C941" s="130"/>
      <c r="D941" s="130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spans="1:26" ht="14.25" customHeight="1">
      <c r="A942" s="127"/>
      <c r="B942" s="129"/>
      <c r="C942" s="130"/>
      <c r="D942" s="130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spans="1:26" ht="14.25" customHeight="1">
      <c r="A943" s="127"/>
      <c r="B943" s="129"/>
      <c r="C943" s="130"/>
      <c r="D943" s="130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spans="1:26" ht="14.25" customHeight="1">
      <c r="A944" s="127"/>
      <c r="B944" s="129"/>
      <c r="C944" s="130"/>
      <c r="D944" s="130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spans="1:26" ht="14.25" customHeight="1">
      <c r="A945" s="127"/>
      <c r="B945" s="129"/>
      <c r="C945" s="130"/>
      <c r="D945" s="130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spans="1:26" ht="14.25" customHeight="1">
      <c r="A946" s="127"/>
      <c r="B946" s="129"/>
      <c r="C946" s="130"/>
      <c r="D946" s="130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spans="1:26" ht="14.25" customHeight="1">
      <c r="A947" s="127"/>
      <c r="B947" s="129"/>
      <c r="C947" s="130"/>
      <c r="D947" s="130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spans="1:26" ht="14.25" customHeight="1">
      <c r="A948" s="127"/>
      <c r="B948" s="129"/>
      <c r="C948" s="130"/>
      <c r="D948" s="130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spans="1:26" ht="14.25" customHeight="1">
      <c r="A949" s="127"/>
      <c r="B949" s="129"/>
      <c r="C949" s="130"/>
      <c r="D949" s="130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spans="1:26" ht="14.25" customHeight="1">
      <c r="A950" s="127"/>
      <c r="B950" s="129"/>
      <c r="C950" s="130"/>
      <c r="D950" s="130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spans="1:26" ht="14.25" customHeight="1">
      <c r="A951" s="127"/>
      <c r="B951" s="129"/>
      <c r="C951" s="130"/>
      <c r="D951" s="130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spans="1:26" ht="14.25" customHeight="1">
      <c r="A952" s="127"/>
      <c r="B952" s="129"/>
      <c r="C952" s="130"/>
      <c r="D952" s="130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spans="1:26" ht="14.25" customHeight="1">
      <c r="A953" s="127"/>
      <c r="B953" s="129"/>
      <c r="C953" s="130"/>
      <c r="D953" s="130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spans="1:26" ht="14.25" customHeight="1">
      <c r="A954" s="127"/>
      <c r="B954" s="129"/>
      <c r="C954" s="130"/>
      <c r="D954" s="130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spans="1:26" ht="14.25" customHeight="1">
      <c r="A955" s="127"/>
      <c r="B955" s="129"/>
      <c r="C955" s="130"/>
      <c r="D955" s="130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spans="1:26" ht="14.25" customHeight="1">
      <c r="A956" s="127"/>
      <c r="B956" s="129"/>
      <c r="C956" s="130"/>
      <c r="D956" s="130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spans="1:26" ht="14.25" customHeight="1">
      <c r="A957" s="127"/>
      <c r="B957" s="129"/>
      <c r="C957" s="130"/>
      <c r="D957" s="130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spans="1:26" ht="14.25" customHeight="1">
      <c r="A958" s="127"/>
      <c r="B958" s="129"/>
      <c r="C958" s="130"/>
      <c r="D958" s="130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spans="1:26" ht="14.25" customHeight="1">
      <c r="A959" s="127"/>
      <c r="B959" s="129"/>
      <c r="C959" s="130"/>
      <c r="D959" s="130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spans="1:26" ht="14.25" customHeight="1">
      <c r="A960" s="127"/>
      <c r="B960" s="129"/>
      <c r="C960" s="130"/>
      <c r="D960" s="130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spans="1:26" ht="14.25" customHeight="1">
      <c r="A961" s="127"/>
      <c r="B961" s="129"/>
      <c r="C961" s="130"/>
      <c r="D961" s="130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spans="1:26" ht="14.25" customHeight="1">
      <c r="A962" s="127"/>
      <c r="B962" s="129"/>
      <c r="C962" s="130"/>
      <c r="D962" s="130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spans="1:26" ht="14.25" customHeight="1">
      <c r="A963" s="127"/>
      <c r="B963" s="129"/>
      <c r="C963" s="130"/>
      <c r="D963" s="130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spans="1:26" ht="14.25" customHeight="1">
      <c r="A964" s="127"/>
      <c r="B964" s="129"/>
      <c r="C964" s="130"/>
      <c r="D964" s="130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spans="1:26" ht="14.25" customHeight="1">
      <c r="A965" s="127"/>
      <c r="B965" s="129"/>
      <c r="C965" s="130"/>
      <c r="D965" s="130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spans="1:26" ht="14.25" customHeight="1">
      <c r="A966" s="127"/>
      <c r="B966" s="129"/>
      <c r="C966" s="130"/>
      <c r="D966" s="130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spans="1:26" ht="14.25" customHeight="1">
      <c r="A967" s="127"/>
      <c r="B967" s="129"/>
      <c r="C967" s="130"/>
      <c r="D967" s="130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spans="1:26" ht="14.25" customHeight="1">
      <c r="A968" s="127"/>
      <c r="B968" s="129"/>
      <c r="C968" s="130"/>
      <c r="D968" s="130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spans="1:26" ht="14.25" customHeight="1">
      <c r="A969" s="127"/>
      <c r="B969" s="129"/>
      <c r="C969" s="130"/>
      <c r="D969" s="130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spans="1:26" ht="14.25" customHeight="1">
      <c r="A970" s="127"/>
      <c r="B970" s="129"/>
      <c r="C970" s="130"/>
      <c r="D970" s="130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spans="1:26" ht="14.25" customHeight="1">
      <c r="A971" s="127"/>
      <c r="B971" s="129"/>
      <c r="C971" s="130"/>
      <c r="D971" s="130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spans="1:26" ht="14.25" customHeight="1">
      <c r="A972" s="127"/>
      <c r="B972" s="129"/>
      <c r="C972" s="130"/>
      <c r="D972" s="130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spans="1:26" ht="14.25" customHeight="1">
      <c r="A973" s="127"/>
      <c r="B973" s="129"/>
      <c r="C973" s="130"/>
      <c r="D973" s="130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spans="1:26" ht="14.25" customHeight="1">
      <c r="A974" s="127"/>
      <c r="B974" s="129"/>
      <c r="C974" s="130"/>
      <c r="D974" s="130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spans="1:26" ht="14.25" customHeight="1">
      <c r="A975" s="127"/>
      <c r="B975" s="129"/>
      <c r="C975" s="130"/>
      <c r="D975" s="130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spans="1:26" ht="14.25" customHeight="1">
      <c r="A976" s="127"/>
      <c r="B976" s="129"/>
      <c r="C976" s="130"/>
      <c r="D976" s="130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spans="1:26" ht="14.25" customHeight="1">
      <c r="A977" s="127"/>
      <c r="B977" s="129"/>
      <c r="C977" s="130"/>
      <c r="D977" s="130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spans="1:26" ht="14.25" customHeight="1">
      <c r="A978" s="127"/>
      <c r="B978" s="129"/>
      <c r="C978" s="130"/>
      <c r="D978" s="130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spans="1:26" ht="14.25" customHeight="1">
      <c r="A979" s="127"/>
      <c r="B979" s="129"/>
      <c r="C979" s="130"/>
      <c r="D979" s="130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spans="1:26" ht="14.25" customHeight="1">
      <c r="A980" s="127"/>
      <c r="B980" s="129"/>
      <c r="C980" s="130"/>
      <c r="D980" s="130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spans="1:26" ht="14.25" customHeight="1">
      <c r="A981" s="127"/>
      <c r="B981" s="129"/>
      <c r="C981" s="130"/>
      <c r="D981" s="130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spans="1:26" ht="14.25" customHeight="1">
      <c r="A982" s="127"/>
      <c r="B982" s="129"/>
      <c r="C982" s="130"/>
      <c r="D982" s="130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spans="1:26" ht="14.25" customHeight="1">
      <c r="A983" s="127"/>
      <c r="B983" s="129"/>
      <c r="C983" s="130"/>
      <c r="D983" s="130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spans="1:26" ht="14.25" customHeight="1">
      <c r="A984" s="127"/>
      <c r="B984" s="129"/>
      <c r="C984" s="130"/>
      <c r="D984" s="130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spans="1:26" ht="14.25" customHeight="1">
      <c r="A985" s="127"/>
      <c r="B985" s="129"/>
      <c r="C985" s="130"/>
      <c r="D985" s="130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spans="1:26" ht="14.25" customHeight="1">
      <c r="A986" s="127"/>
      <c r="B986" s="129"/>
      <c r="C986" s="130"/>
      <c r="D986" s="130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spans="1:26" ht="14.25" customHeight="1">
      <c r="A987" s="127"/>
      <c r="B987" s="129"/>
      <c r="C987" s="130"/>
      <c r="D987" s="130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spans="1:26" ht="14.25" customHeight="1">
      <c r="A988" s="127"/>
      <c r="B988" s="129"/>
      <c r="C988" s="130"/>
      <c r="D988" s="130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spans="1:26" ht="14.25" customHeight="1">
      <c r="A989" s="127"/>
      <c r="B989" s="129"/>
      <c r="C989" s="130"/>
      <c r="D989" s="130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spans="1:26" ht="14.25" customHeight="1">
      <c r="A990" s="127"/>
      <c r="B990" s="129"/>
      <c r="C990" s="130"/>
      <c r="D990" s="130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spans="1:26" ht="14.25" customHeight="1">
      <c r="A991" s="127"/>
      <c r="B991" s="129"/>
      <c r="C991" s="130"/>
      <c r="D991" s="130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spans="1:26" ht="14.25" customHeight="1">
      <c r="A992" s="127"/>
      <c r="B992" s="129"/>
      <c r="C992" s="130"/>
      <c r="D992" s="130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spans="1:26" ht="14.25" customHeight="1">
      <c r="A993" s="127"/>
      <c r="B993" s="129"/>
      <c r="C993" s="130"/>
      <c r="D993" s="130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spans="1:26" ht="14.25" customHeight="1">
      <c r="A994" s="127"/>
      <c r="B994" s="129"/>
      <c r="C994" s="130"/>
      <c r="D994" s="130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spans="1:26" ht="14.25" customHeight="1">
      <c r="A995" s="127"/>
      <c r="B995" s="129"/>
      <c r="C995" s="130"/>
      <c r="D995" s="130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spans="1:26" ht="14.25" customHeight="1">
      <c r="A996" s="127"/>
      <c r="B996" s="129"/>
      <c r="C996" s="130"/>
      <c r="D996" s="130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spans="1:26" ht="14.25" customHeight="1">
      <c r="A997" s="127"/>
      <c r="B997" s="129"/>
      <c r="C997" s="130"/>
      <c r="D997" s="130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spans="1:26" ht="14.25" customHeight="1">
      <c r="A998" s="127"/>
      <c r="B998" s="129"/>
      <c r="C998" s="130"/>
      <c r="D998" s="130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  <row r="999" spans="1:26" ht="14.25" customHeight="1">
      <c r="A999" s="127"/>
      <c r="B999" s="129"/>
      <c r="C999" s="130"/>
      <c r="D999" s="130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</row>
    <row r="1000" spans="1:26" ht="14.25" customHeight="1">
      <c r="A1000" s="127"/>
      <c r="B1000" s="129"/>
      <c r="C1000" s="130"/>
      <c r="D1000" s="130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</row>
  </sheetData>
  <mergeCells count="30">
    <mergeCell ref="A1:D1"/>
    <mergeCell ref="E1:J1"/>
    <mergeCell ref="A3:B3"/>
    <mergeCell ref="C3:J3"/>
    <mergeCell ref="A4:B4"/>
    <mergeCell ref="C4:J4"/>
    <mergeCell ref="J25:J36"/>
    <mergeCell ref="A5:B5"/>
    <mergeCell ref="C5:J5"/>
    <mergeCell ref="A6:B6"/>
    <mergeCell ref="C6:J6"/>
    <mergeCell ref="A7:B7"/>
    <mergeCell ref="C7:E7"/>
    <mergeCell ref="G7:J7"/>
    <mergeCell ref="B10:J10"/>
    <mergeCell ref="J11:J18"/>
    <mergeCell ref="B19:J19"/>
    <mergeCell ref="J20:J23"/>
    <mergeCell ref="B24:J24"/>
    <mergeCell ref="B37:J37"/>
    <mergeCell ref="J38:J43"/>
    <mergeCell ref="B44:J44"/>
    <mergeCell ref="J45:J47"/>
    <mergeCell ref="A50:E50"/>
    <mergeCell ref="F50:J50"/>
    <mergeCell ref="A52:E52"/>
    <mergeCell ref="F52:J52"/>
    <mergeCell ref="G56:G57"/>
    <mergeCell ref="H56:J56"/>
    <mergeCell ref="H66:H68"/>
  </mergeCells>
  <dataValidations count="1">
    <dataValidation type="list" allowBlank="1" showErrorMessage="1" sqref="G11:G18 G20:G23 G25:G36 G38:G43 G45:G47" xr:uid="{3E98B112-671D-48DA-834E-475F8D5CDAB3}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5" manualBreakCount="5">
    <brk id="14" max="9" man="1"/>
    <brk id="23" max="9" man="1"/>
    <brk id="30" max="9" man="1"/>
    <brk id="36" max="16383" man="1"/>
    <brk id="4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79CF-BE14-472C-A2DA-898A8DEF7F59}">
  <sheetPr codeName="Hoja11">
    <tabColor rgb="FFC00000"/>
    <pageSetUpPr fitToPage="1"/>
  </sheetPr>
  <dimension ref="A1:Z1000"/>
  <sheetViews>
    <sheetView showGridLines="0" view="pageBreakPreview" topLeftCell="A2" zoomScale="70" zoomScaleNormal="100" zoomScaleSheetLayoutView="70" workbookViewId="0">
      <selection activeCell="E45" sqref="E45"/>
    </sheetView>
  </sheetViews>
  <sheetFormatPr baseColWidth="10" defaultColWidth="14.42578125" defaultRowHeight="15" customHeight="1"/>
  <cols>
    <col min="1" max="1" width="4.42578125" style="128" customWidth="1"/>
    <col min="2" max="2" width="39" style="128" customWidth="1"/>
    <col min="3" max="3" width="15" style="128" customWidth="1"/>
    <col min="4" max="4" width="16.85546875" style="128" customWidth="1"/>
    <col min="5" max="6" width="31.5703125" style="128" customWidth="1"/>
    <col min="7" max="7" width="10.7109375" style="128" customWidth="1"/>
    <col min="8" max="8" width="12" style="128" customWidth="1"/>
    <col min="9" max="9" width="9.7109375" style="128" customWidth="1"/>
    <col min="10" max="10" width="11.28515625" style="128" customWidth="1"/>
    <col min="11" max="26" width="11.42578125" style="128" customWidth="1"/>
    <col min="27" max="16384" width="14.42578125" style="128"/>
  </cols>
  <sheetData>
    <row r="1" spans="1:26" ht="61.5" customHeight="1" thickBot="1">
      <c r="A1" s="273" t="s">
        <v>0</v>
      </c>
      <c r="B1" s="260"/>
      <c r="C1" s="260"/>
      <c r="D1" s="261"/>
      <c r="E1" s="274"/>
      <c r="F1" s="260"/>
      <c r="G1" s="260"/>
      <c r="H1" s="260"/>
      <c r="I1" s="260"/>
      <c r="J1" s="261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6" customHeight="1" thickBot="1">
      <c r="A2" s="127"/>
      <c r="B2" s="129"/>
      <c r="C2" s="130"/>
      <c r="D2" s="130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28.5" customHeight="1" thickBot="1">
      <c r="A3" s="266" t="s">
        <v>1</v>
      </c>
      <c r="B3" s="261"/>
      <c r="C3" s="275" t="s">
        <v>2</v>
      </c>
      <c r="D3" s="276"/>
      <c r="E3" s="276"/>
      <c r="F3" s="276"/>
      <c r="G3" s="276"/>
      <c r="H3" s="276"/>
      <c r="I3" s="276"/>
      <c r="J3" s="27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28.5" customHeight="1" thickBot="1">
      <c r="A4" s="266" t="s">
        <v>3</v>
      </c>
      <c r="B4" s="261"/>
      <c r="C4" s="278" t="s">
        <v>4</v>
      </c>
      <c r="D4" s="260"/>
      <c r="E4" s="260"/>
      <c r="F4" s="260"/>
      <c r="G4" s="260"/>
      <c r="H4" s="260"/>
      <c r="I4" s="260"/>
      <c r="J4" s="261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26" ht="28.5" customHeight="1" thickBot="1">
      <c r="A5" s="266" t="s">
        <v>5</v>
      </c>
      <c r="B5" s="261"/>
      <c r="C5" s="267" t="s">
        <v>182</v>
      </c>
      <c r="D5" s="268"/>
      <c r="E5" s="268"/>
      <c r="F5" s="268"/>
      <c r="G5" s="268"/>
      <c r="H5" s="268"/>
      <c r="I5" s="268"/>
      <c r="J5" s="269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1:26" ht="28.5" customHeight="1" thickBot="1">
      <c r="A6" s="266" t="s">
        <v>6</v>
      </c>
      <c r="B6" s="261"/>
      <c r="C6" s="270" t="s">
        <v>7</v>
      </c>
      <c r="D6" s="268"/>
      <c r="E6" s="268"/>
      <c r="F6" s="268"/>
      <c r="G6" s="268"/>
      <c r="H6" s="268"/>
      <c r="I6" s="268"/>
      <c r="J6" s="269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1:26" ht="28.5" customHeight="1" thickBot="1">
      <c r="A7" s="266" t="s">
        <v>8</v>
      </c>
      <c r="B7" s="261"/>
      <c r="C7" s="271">
        <v>45615</v>
      </c>
      <c r="D7" s="260"/>
      <c r="E7" s="260"/>
      <c r="F7" s="131" t="s">
        <v>9</v>
      </c>
      <c r="G7" s="272">
        <v>2024</v>
      </c>
      <c r="H7" s="260"/>
      <c r="I7" s="260"/>
      <c r="J7" s="261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1:26" ht="6" customHeight="1" thickBot="1">
      <c r="A8" s="132"/>
      <c r="B8" s="133"/>
      <c r="C8" s="132"/>
      <c r="D8" s="132"/>
      <c r="E8" s="132"/>
      <c r="F8" s="132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6" ht="36" customHeight="1" thickBot="1">
      <c r="A9" s="134" t="s">
        <v>10</v>
      </c>
      <c r="B9" s="134" t="s">
        <v>11</v>
      </c>
      <c r="C9" s="134" t="s">
        <v>12</v>
      </c>
      <c r="D9" s="134" t="s">
        <v>13</v>
      </c>
      <c r="E9" s="134" t="s">
        <v>14</v>
      </c>
      <c r="F9" s="134" t="s">
        <v>15</v>
      </c>
      <c r="G9" s="135" t="s">
        <v>16</v>
      </c>
      <c r="H9" s="134" t="s">
        <v>17</v>
      </c>
      <c r="I9" s="134" t="s">
        <v>18</v>
      </c>
      <c r="J9" s="134" t="s">
        <v>19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30" customHeight="1" thickBot="1">
      <c r="A10" s="137" t="s">
        <v>20</v>
      </c>
      <c r="B10" s="259" t="s">
        <v>21</v>
      </c>
      <c r="C10" s="260"/>
      <c r="D10" s="260"/>
      <c r="E10" s="260"/>
      <c r="F10" s="260"/>
      <c r="G10" s="260"/>
      <c r="H10" s="260"/>
      <c r="I10" s="260"/>
      <c r="J10" s="261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ht="79.5" customHeight="1" thickBot="1">
      <c r="A11" s="138">
        <v>1</v>
      </c>
      <c r="B11" s="139" t="s">
        <v>22</v>
      </c>
      <c r="C11" s="189" t="s">
        <v>23</v>
      </c>
      <c r="D11" s="189" t="s">
        <v>24</v>
      </c>
      <c r="E11" s="174" t="s">
        <v>25</v>
      </c>
      <c r="F11" s="174" t="s">
        <v>26</v>
      </c>
      <c r="G11" s="140">
        <v>3</v>
      </c>
      <c r="H11" s="141">
        <f>VLOOKUP(G11,[5]Hoja3!$B$1:$C$6,2)</f>
        <v>0.75</v>
      </c>
      <c r="I11" s="140" t="str">
        <f>VLOOKUP(G11,[5]Hoja3!$B$2:$D$6,3)</f>
        <v>Avanzado</v>
      </c>
      <c r="J11" s="262">
        <f>AVERAGE(H11:H18)</f>
        <v>0.78125</v>
      </c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ht="79.5" customHeight="1" thickBot="1">
      <c r="A12" s="138">
        <v>2</v>
      </c>
      <c r="B12" s="139" t="s">
        <v>27</v>
      </c>
      <c r="C12" s="189" t="s">
        <v>23</v>
      </c>
      <c r="D12" s="189" t="s">
        <v>24</v>
      </c>
      <c r="E12" s="174" t="s">
        <v>387</v>
      </c>
      <c r="F12" s="174" t="s">
        <v>29</v>
      </c>
      <c r="G12" s="140">
        <v>3</v>
      </c>
      <c r="H12" s="141">
        <f>VLOOKUP(G12,[5]Hoja3!$B$1:$C$6,2)</f>
        <v>0.75</v>
      </c>
      <c r="I12" s="140" t="str">
        <f>VLOOKUP(G12,[5]Hoja3!$B$2:$D$6,3)</f>
        <v>Avanzado</v>
      </c>
      <c r="J12" s="263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ht="87.75" customHeight="1" thickBot="1">
      <c r="A13" s="138">
        <v>3</v>
      </c>
      <c r="B13" s="139" t="s">
        <v>30</v>
      </c>
      <c r="C13" s="189" t="s">
        <v>23</v>
      </c>
      <c r="D13" s="189" t="s">
        <v>389</v>
      </c>
      <c r="E13" s="174" t="s">
        <v>388</v>
      </c>
      <c r="F13" s="174" t="s">
        <v>32</v>
      </c>
      <c r="G13" s="140">
        <v>3</v>
      </c>
      <c r="H13" s="141">
        <f>VLOOKUP(G13,[5]Hoja3!$B$1:$C$6,2)</f>
        <v>0.75</v>
      </c>
      <c r="I13" s="140" t="str">
        <f>VLOOKUP(G13,[5]Hoja3!$B$2:$D$6,3)</f>
        <v>Avanzado</v>
      </c>
      <c r="J13" s="263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ht="71.25" customHeight="1" thickBot="1">
      <c r="A14" s="138">
        <v>4</v>
      </c>
      <c r="B14" s="139" t="s">
        <v>33</v>
      </c>
      <c r="C14" s="189" t="s">
        <v>34</v>
      </c>
      <c r="D14" s="189" t="s">
        <v>384</v>
      </c>
      <c r="E14" s="174" t="s">
        <v>35</v>
      </c>
      <c r="F14" s="174" t="s">
        <v>36</v>
      </c>
      <c r="G14" s="140">
        <v>4</v>
      </c>
      <c r="H14" s="141">
        <f>VLOOKUP(G14,[5]Hoja3!$B$1:$C$6,2)</f>
        <v>1</v>
      </c>
      <c r="I14" s="140" t="str">
        <f>VLOOKUP(G14,[5]Hoja3!$B$2:$D$6,3)</f>
        <v>Óptimo</v>
      </c>
      <c r="J14" s="263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79.5" customHeight="1" thickBot="1">
      <c r="A15" s="138">
        <v>5</v>
      </c>
      <c r="B15" s="174" t="s">
        <v>37</v>
      </c>
      <c r="C15" s="189" t="s">
        <v>34</v>
      </c>
      <c r="D15" s="189" t="s">
        <v>384</v>
      </c>
      <c r="E15" s="174" t="s">
        <v>38</v>
      </c>
      <c r="F15" s="174" t="s">
        <v>39</v>
      </c>
      <c r="G15" s="140">
        <v>3</v>
      </c>
      <c r="H15" s="141">
        <f>VLOOKUP(G15,[5]Hoja3!$B$1:$C$6,2)</f>
        <v>0.75</v>
      </c>
      <c r="I15" s="140" t="str">
        <f>VLOOKUP(G15,[5]Hoja3!$B$2:$D$6,3)</f>
        <v>Avanzado</v>
      </c>
      <c r="J15" s="263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79.5" customHeight="1" thickBot="1">
      <c r="A16" s="138">
        <v>6</v>
      </c>
      <c r="B16" s="174" t="s">
        <v>40</v>
      </c>
      <c r="C16" s="189" t="s">
        <v>34</v>
      </c>
      <c r="D16" s="189" t="s">
        <v>384</v>
      </c>
      <c r="E16" s="174" t="s">
        <v>41</v>
      </c>
      <c r="F16" s="174" t="s">
        <v>42</v>
      </c>
      <c r="G16" s="140">
        <v>3</v>
      </c>
      <c r="H16" s="141">
        <f>VLOOKUP(G16,[5]Hoja3!$B$1:$C$6,2)</f>
        <v>0.75</v>
      </c>
      <c r="I16" s="140" t="str">
        <f>VLOOKUP(G16,[5]Hoja3!$B$2:$D$6,3)</f>
        <v>Avanzado</v>
      </c>
      <c r="J16" s="263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ht="79.5" customHeight="1" thickBot="1">
      <c r="A17" s="138">
        <v>7</v>
      </c>
      <c r="B17" s="174" t="s">
        <v>43</v>
      </c>
      <c r="C17" s="189" t="s">
        <v>34</v>
      </c>
      <c r="D17" s="189" t="s">
        <v>384</v>
      </c>
      <c r="E17" s="174" t="s">
        <v>44</v>
      </c>
      <c r="F17" s="174" t="s">
        <v>45</v>
      </c>
      <c r="G17" s="140">
        <v>3</v>
      </c>
      <c r="H17" s="141">
        <f>VLOOKUP(G17,[5]Hoja3!$B$1:$C$6,2)</f>
        <v>0.75</v>
      </c>
      <c r="I17" s="140" t="str">
        <f>VLOOKUP(G17,[5]Hoja3!$B$2:$D$6,3)</f>
        <v>Avanzado</v>
      </c>
      <c r="J17" s="263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79.5" customHeight="1" thickBot="1">
      <c r="A18" s="138">
        <v>8</v>
      </c>
      <c r="B18" s="139" t="s">
        <v>46</v>
      </c>
      <c r="C18" s="189" t="s">
        <v>23</v>
      </c>
      <c r="D18" s="189" t="s">
        <v>24</v>
      </c>
      <c r="E18" s="174" t="s">
        <v>47</v>
      </c>
      <c r="F18" s="174" t="s">
        <v>48</v>
      </c>
      <c r="G18" s="140">
        <v>3</v>
      </c>
      <c r="H18" s="141">
        <f>VLOOKUP(G18,[5]Hoja3!$B$1:$C$6,2)</f>
        <v>0.75</v>
      </c>
      <c r="I18" s="140" t="str">
        <f>VLOOKUP(G18,[5]Hoja3!$B$2:$D$6,3)</f>
        <v>Avanzado</v>
      </c>
      <c r="J18" s="264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25.5" customHeight="1" thickBot="1">
      <c r="A19" s="137" t="s">
        <v>49</v>
      </c>
      <c r="B19" s="259" t="s">
        <v>50</v>
      </c>
      <c r="C19" s="260"/>
      <c r="D19" s="260"/>
      <c r="E19" s="260"/>
      <c r="F19" s="260"/>
      <c r="G19" s="260"/>
      <c r="H19" s="260"/>
      <c r="I19" s="260"/>
      <c r="J19" s="261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ht="85.5" customHeight="1" thickBot="1">
      <c r="A20" s="138">
        <v>9</v>
      </c>
      <c r="B20" s="142" t="s">
        <v>51</v>
      </c>
      <c r="C20" s="190" t="s">
        <v>23</v>
      </c>
      <c r="D20" s="190" t="s">
        <v>184</v>
      </c>
      <c r="E20" s="191" t="s">
        <v>52</v>
      </c>
      <c r="F20" s="191" t="s">
        <v>57</v>
      </c>
      <c r="G20" s="143">
        <v>4</v>
      </c>
      <c r="H20" s="144">
        <f>VLOOKUP(G20,[5]Hoja3!$B$1:$C$6,2)</f>
        <v>1</v>
      </c>
      <c r="I20" s="143" t="str">
        <f>VLOOKUP(G20,[5]Hoja3!$B$2:$D$6,3)</f>
        <v>Óptimo</v>
      </c>
      <c r="J20" s="262">
        <f>AVERAGE(H20:H23)</f>
        <v>1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79.5" customHeight="1" thickBot="1">
      <c r="A21" s="138">
        <v>10</v>
      </c>
      <c r="B21" s="142" t="s">
        <v>53</v>
      </c>
      <c r="C21" s="190" t="s">
        <v>23</v>
      </c>
      <c r="D21" s="190" t="s">
        <v>185</v>
      </c>
      <c r="E21" s="191" t="s">
        <v>54</v>
      </c>
      <c r="F21" s="191" t="s">
        <v>57</v>
      </c>
      <c r="G21" s="143">
        <v>4</v>
      </c>
      <c r="H21" s="144">
        <f>VLOOKUP(G21,[5]Hoja3!$B$1:$C$6,2)</f>
        <v>1</v>
      </c>
      <c r="I21" s="143" t="str">
        <f>VLOOKUP(G21,[5]Hoja3!$B$2:$D$6,3)</f>
        <v>Óptimo</v>
      </c>
      <c r="J21" s="263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79.5" customHeight="1" thickBot="1">
      <c r="A22" s="138">
        <v>11</v>
      </c>
      <c r="B22" s="142" t="s">
        <v>55</v>
      </c>
      <c r="C22" s="190" t="s">
        <v>23</v>
      </c>
      <c r="D22" s="190" t="s">
        <v>184</v>
      </c>
      <c r="E22" s="191" t="s">
        <v>56</v>
      </c>
      <c r="F22" s="191" t="s">
        <v>57</v>
      </c>
      <c r="G22" s="140">
        <v>4</v>
      </c>
      <c r="H22" s="144">
        <f>VLOOKUP(G22,[5]Hoja3!$B$1:$C$6,2)</f>
        <v>1</v>
      </c>
      <c r="I22" s="143" t="str">
        <f>VLOOKUP(G22,[5]Hoja3!$B$2:$D$6,3)</f>
        <v>Óptimo</v>
      </c>
      <c r="J22" s="263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79.5" customHeight="1" thickBot="1">
      <c r="A23" s="138">
        <v>12</v>
      </c>
      <c r="B23" s="142" t="s">
        <v>58</v>
      </c>
      <c r="C23" s="190" t="s">
        <v>23</v>
      </c>
      <c r="D23" s="190" t="s">
        <v>184</v>
      </c>
      <c r="E23" s="191" t="s">
        <v>59</v>
      </c>
      <c r="F23" s="191" t="s">
        <v>57</v>
      </c>
      <c r="G23" s="143">
        <v>4</v>
      </c>
      <c r="H23" s="144">
        <f>VLOOKUP(G23,[5]Hoja3!$B$1:$C$6,2)</f>
        <v>1</v>
      </c>
      <c r="I23" s="143" t="str">
        <f>VLOOKUP(G23,[5]Hoja3!$B$2:$D$6,3)</f>
        <v>Óptimo</v>
      </c>
      <c r="J23" s="264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25.5" customHeight="1" thickBot="1">
      <c r="A24" s="137" t="s">
        <v>60</v>
      </c>
      <c r="B24" s="259" t="s">
        <v>61</v>
      </c>
      <c r="C24" s="260"/>
      <c r="D24" s="260"/>
      <c r="E24" s="260"/>
      <c r="F24" s="260"/>
      <c r="G24" s="260"/>
      <c r="H24" s="260"/>
      <c r="I24" s="260"/>
      <c r="J24" s="261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79.5" customHeight="1" thickBot="1">
      <c r="A25" s="138">
        <v>13</v>
      </c>
      <c r="B25" s="145" t="s">
        <v>62</v>
      </c>
      <c r="C25" s="190" t="s">
        <v>186</v>
      </c>
      <c r="D25" s="190" t="s">
        <v>184</v>
      </c>
      <c r="E25" s="191" t="s">
        <v>398</v>
      </c>
      <c r="F25" s="191" t="s">
        <v>188</v>
      </c>
      <c r="G25" s="140">
        <v>3</v>
      </c>
      <c r="H25" s="141">
        <f>VLOOKUP(G25,[5]Hoja3!$B$1:$C$6,2)</f>
        <v>0.75</v>
      </c>
      <c r="I25" s="140" t="str">
        <f>VLOOKUP(G25,[5]Hoja3!$B$2:$D$6,3)</f>
        <v>Avanzado</v>
      </c>
      <c r="J25" s="265">
        <f>AVERAGE(H25:H36)</f>
        <v>0.85416666666666663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79.5" customHeight="1" thickBot="1">
      <c r="A26" s="138">
        <v>14</v>
      </c>
      <c r="B26" s="145" t="s">
        <v>64</v>
      </c>
      <c r="C26" s="190" t="s">
        <v>186</v>
      </c>
      <c r="D26" s="190" t="s">
        <v>184</v>
      </c>
      <c r="E26" s="191" t="s">
        <v>65</v>
      </c>
      <c r="F26" s="191" t="s">
        <v>66</v>
      </c>
      <c r="G26" s="140">
        <v>4</v>
      </c>
      <c r="H26" s="141">
        <f>VLOOKUP(G26,[5]Hoja3!$B$1:$C$6,2)</f>
        <v>1</v>
      </c>
      <c r="I26" s="140" t="str">
        <f>VLOOKUP(G26,[5]Hoja3!$B$2:$D$6,3)</f>
        <v>Óptimo</v>
      </c>
      <c r="J26" s="263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79.5" customHeight="1" thickBot="1">
      <c r="A27" s="138">
        <v>15</v>
      </c>
      <c r="B27" s="145" t="s">
        <v>67</v>
      </c>
      <c r="C27" s="190" t="s">
        <v>186</v>
      </c>
      <c r="D27" s="190" t="s">
        <v>184</v>
      </c>
      <c r="E27" s="192" t="s">
        <v>68</v>
      </c>
      <c r="F27" s="193" t="s">
        <v>69</v>
      </c>
      <c r="G27" s="140">
        <v>4</v>
      </c>
      <c r="H27" s="141">
        <f>VLOOKUP(G27,[5]Hoja3!$B$1:$C$6,2)</f>
        <v>1</v>
      </c>
      <c r="I27" s="140" t="str">
        <f>VLOOKUP(G27,[5]Hoja3!$B$2:$D$6,3)</f>
        <v>Óptimo</v>
      </c>
      <c r="J27" s="263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79.5" customHeight="1" thickBot="1">
      <c r="A28" s="138">
        <v>16</v>
      </c>
      <c r="B28" s="145" t="s">
        <v>70</v>
      </c>
      <c r="C28" s="190" t="s">
        <v>186</v>
      </c>
      <c r="D28" s="190" t="s">
        <v>184</v>
      </c>
      <c r="E28" s="191" t="s">
        <v>71</v>
      </c>
      <c r="F28" s="191" t="s">
        <v>72</v>
      </c>
      <c r="G28" s="140">
        <v>4</v>
      </c>
      <c r="H28" s="141">
        <f>VLOOKUP(G28,[5]Hoja3!$B$1:$C$6,2)</f>
        <v>1</v>
      </c>
      <c r="I28" s="140" t="str">
        <f>VLOOKUP(G28,[5]Hoja3!$B$2:$D$6,3)</f>
        <v>Óptimo</v>
      </c>
      <c r="J28" s="263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79.5" customHeight="1" thickBot="1">
      <c r="A29" s="138">
        <v>17</v>
      </c>
      <c r="B29" s="145" t="s">
        <v>73</v>
      </c>
      <c r="C29" s="190" t="s">
        <v>186</v>
      </c>
      <c r="D29" s="190" t="s">
        <v>184</v>
      </c>
      <c r="E29" s="191" t="s">
        <v>189</v>
      </c>
      <c r="F29" s="191" t="s">
        <v>147</v>
      </c>
      <c r="G29" s="140">
        <v>4</v>
      </c>
      <c r="H29" s="141">
        <f>VLOOKUP(G29,[5]Hoja3!$B$1:$C$6,2)</f>
        <v>1</v>
      </c>
      <c r="I29" s="140" t="str">
        <f>VLOOKUP(G29,[5]Hoja3!$B$2:$D$6,3)</f>
        <v>Óptimo</v>
      </c>
      <c r="J29" s="263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79.5" customHeight="1" thickBot="1">
      <c r="A30" s="138">
        <v>18</v>
      </c>
      <c r="B30" s="145" t="s">
        <v>76</v>
      </c>
      <c r="C30" s="190" t="s">
        <v>186</v>
      </c>
      <c r="D30" s="190" t="s">
        <v>184</v>
      </c>
      <c r="E30" s="191" t="s">
        <v>191</v>
      </c>
      <c r="F30" s="191" t="s">
        <v>78</v>
      </c>
      <c r="G30" s="140">
        <v>4</v>
      </c>
      <c r="H30" s="141">
        <f>VLOOKUP(G30,[5]Hoja3!$B$1:$C$6,2)</f>
        <v>1</v>
      </c>
      <c r="I30" s="140" t="str">
        <f>VLOOKUP(G30,[5]Hoja3!$B$2:$D$6,3)</f>
        <v>Óptimo</v>
      </c>
      <c r="J30" s="263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79.5" customHeight="1" thickBot="1">
      <c r="A31" s="138">
        <v>19</v>
      </c>
      <c r="B31" s="145" t="s">
        <v>79</v>
      </c>
      <c r="C31" s="190" t="s">
        <v>186</v>
      </c>
      <c r="D31" s="190" t="s">
        <v>184</v>
      </c>
      <c r="E31" s="191" t="s">
        <v>192</v>
      </c>
      <c r="F31" s="191" t="s">
        <v>81</v>
      </c>
      <c r="G31" s="140">
        <v>3</v>
      </c>
      <c r="H31" s="141">
        <f>VLOOKUP(G31,[5]Hoja3!$B$1:$C$6,2)</f>
        <v>0.75</v>
      </c>
      <c r="I31" s="140" t="str">
        <f>VLOOKUP(G31,[5]Hoja3!$B$2:$D$6,3)</f>
        <v>Avanzado</v>
      </c>
      <c r="J31" s="263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79.5" customHeight="1" thickBot="1">
      <c r="A32" s="138">
        <v>20</v>
      </c>
      <c r="B32" s="145" t="s">
        <v>82</v>
      </c>
      <c r="C32" s="190" t="s">
        <v>186</v>
      </c>
      <c r="D32" s="190" t="s">
        <v>184</v>
      </c>
      <c r="E32" s="191" t="s">
        <v>135</v>
      </c>
      <c r="F32" s="191" t="s">
        <v>83</v>
      </c>
      <c r="G32" s="140">
        <v>3</v>
      </c>
      <c r="H32" s="141">
        <f>VLOOKUP(G32,[5]Hoja3!$B$1:$C$6,2)</f>
        <v>0.75</v>
      </c>
      <c r="I32" s="140" t="str">
        <f>VLOOKUP(G32,[5]Hoja3!$B$2:$D$6,3)</f>
        <v>Avanzado</v>
      </c>
      <c r="J32" s="263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79.5" customHeight="1" thickBot="1">
      <c r="A33" s="138">
        <v>21</v>
      </c>
      <c r="B33" s="145" t="s">
        <v>84</v>
      </c>
      <c r="C33" s="190" t="s">
        <v>186</v>
      </c>
      <c r="D33" s="190" t="s">
        <v>184</v>
      </c>
      <c r="E33" s="191" t="s">
        <v>398</v>
      </c>
      <c r="F33" s="191" t="s">
        <v>188</v>
      </c>
      <c r="G33" s="140">
        <v>3</v>
      </c>
      <c r="H33" s="141">
        <f>VLOOKUP(G33,[5]Hoja3!$B$1:$C$6,2)</f>
        <v>0.75</v>
      </c>
      <c r="I33" s="140" t="str">
        <f>VLOOKUP(G33,[5]Hoja3!$B$2:$D$6,3)</f>
        <v>Avanzado</v>
      </c>
      <c r="J33" s="263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79.5" customHeight="1" thickBot="1">
      <c r="A34" s="138">
        <v>22</v>
      </c>
      <c r="B34" s="145" t="s">
        <v>85</v>
      </c>
      <c r="C34" s="190" t="s">
        <v>186</v>
      </c>
      <c r="D34" s="190" t="s">
        <v>184</v>
      </c>
      <c r="E34" s="191" t="s">
        <v>398</v>
      </c>
      <c r="F34" s="191" t="s">
        <v>188</v>
      </c>
      <c r="G34" s="140">
        <v>3</v>
      </c>
      <c r="H34" s="141">
        <f>VLOOKUP(G34,[5]Hoja3!$B$1:$C$6,2)</f>
        <v>0.75</v>
      </c>
      <c r="I34" s="140" t="str">
        <f>VLOOKUP(G34,[5]Hoja3!$B$2:$D$6,3)</f>
        <v>Avanzado</v>
      </c>
      <c r="J34" s="263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ht="79.5" customHeight="1" thickBot="1">
      <c r="A35" s="138">
        <v>23</v>
      </c>
      <c r="B35" s="145" t="s">
        <v>86</v>
      </c>
      <c r="C35" s="190" t="s">
        <v>186</v>
      </c>
      <c r="D35" s="190" t="s">
        <v>184</v>
      </c>
      <c r="E35" s="191" t="s">
        <v>398</v>
      </c>
      <c r="F35" s="191" t="s">
        <v>188</v>
      </c>
      <c r="G35" s="140">
        <v>3</v>
      </c>
      <c r="H35" s="141">
        <f>VLOOKUP(G35,[5]Hoja3!$B$1:$C$6,2)</f>
        <v>0.75</v>
      </c>
      <c r="I35" s="140" t="str">
        <f>VLOOKUP(G35,[5]Hoja3!$B$2:$D$6,3)</f>
        <v>Avanzado</v>
      </c>
      <c r="J35" s="263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ht="84" customHeight="1" thickBot="1">
      <c r="A36" s="138">
        <v>24</v>
      </c>
      <c r="B36" s="145" t="s">
        <v>88</v>
      </c>
      <c r="C36" s="190" t="s">
        <v>186</v>
      </c>
      <c r="D36" s="190" t="s">
        <v>184</v>
      </c>
      <c r="E36" s="191" t="s">
        <v>89</v>
      </c>
      <c r="F36" s="199" t="s">
        <v>89</v>
      </c>
      <c r="G36" s="140">
        <v>3</v>
      </c>
      <c r="H36" s="141">
        <f>VLOOKUP(G36,[5]Hoja3!$B$1:$C$6,2)</f>
        <v>0.75</v>
      </c>
      <c r="I36" s="140" t="str">
        <f>VLOOKUP(G36,[5]Hoja3!$B$2:$D$6,3)</f>
        <v>Avanzado</v>
      </c>
      <c r="J36" s="264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ht="26.25" customHeight="1" thickBot="1">
      <c r="A37" s="137" t="s">
        <v>90</v>
      </c>
      <c r="B37" s="259" t="s">
        <v>91</v>
      </c>
      <c r="C37" s="260"/>
      <c r="D37" s="260"/>
      <c r="E37" s="260"/>
      <c r="F37" s="260"/>
      <c r="G37" s="260"/>
      <c r="H37" s="260"/>
      <c r="I37" s="260"/>
      <c r="J37" s="261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ht="79.5" customHeight="1" thickBot="1">
      <c r="A38" s="138">
        <v>25</v>
      </c>
      <c r="B38" s="145" t="s">
        <v>92</v>
      </c>
      <c r="C38" s="190" t="s">
        <v>186</v>
      </c>
      <c r="D38" s="190" t="s">
        <v>184</v>
      </c>
      <c r="E38" s="191" t="s">
        <v>193</v>
      </c>
      <c r="F38" s="192" t="s">
        <v>194</v>
      </c>
      <c r="G38" s="143">
        <v>3</v>
      </c>
      <c r="H38" s="141">
        <f>VLOOKUP(G38,[5]Hoja3!$B$1:$C$6,2)</f>
        <v>0.75</v>
      </c>
      <c r="I38" s="140" t="str">
        <f>VLOOKUP(G38,[5]Hoja3!$B$2:$D$6,3)</f>
        <v>Avanzado</v>
      </c>
      <c r="J38" s="262">
        <f>AVERAGE(H38:H43)</f>
        <v>0.875</v>
      </c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ht="82.5" customHeight="1" thickBot="1">
      <c r="A39" s="138">
        <v>26</v>
      </c>
      <c r="B39" s="145" t="s">
        <v>95</v>
      </c>
      <c r="C39" s="190" t="s">
        <v>186</v>
      </c>
      <c r="D39" s="190" t="s">
        <v>184</v>
      </c>
      <c r="E39" s="192" t="s">
        <v>195</v>
      </c>
      <c r="F39" s="192" t="s">
        <v>196</v>
      </c>
      <c r="G39" s="143">
        <v>4</v>
      </c>
      <c r="H39" s="141">
        <f>VLOOKUP(G39,[5]Hoja3!$B$1:$C$6,2)</f>
        <v>1</v>
      </c>
      <c r="I39" s="140" t="str">
        <f>VLOOKUP(G39,[5]Hoja3!$B$2:$D$6,3)</f>
        <v>Óptimo</v>
      </c>
      <c r="J39" s="263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ht="79.5" customHeight="1" thickBot="1">
      <c r="A40" s="138">
        <v>27</v>
      </c>
      <c r="B40" s="145" t="s">
        <v>97</v>
      </c>
      <c r="C40" s="190" t="s">
        <v>186</v>
      </c>
      <c r="D40" s="190" t="s">
        <v>184</v>
      </c>
      <c r="E40" s="192" t="s">
        <v>197</v>
      </c>
      <c r="F40" s="192" t="s">
        <v>99</v>
      </c>
      <c r="G40" s="143">
        <v>4</v>
      </c>
      <c r="H40" s="141">
        <f>VLOOKUP(G40,[5]Hoja3!$B$1:$C$6,2)</f>
        <v>1</v>
      </c>
      <c r="I40" s="140" t="str">
        <f>VLOOKUP(G40,[5]Hoja3!$B$2:$D$6,3)</f>
        <v>Óptimo</v>
      </c>
      <c r="J40" s="263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ht="87" customHeight="1" thickBot="1">
      <c r="A41" s="138">
        <v>28</v>
      </c>
      <c r="B41" s="145" t="s">
        <v>100</v>
      </c>
      <c r="C41" s="190" t="s">
        <v>186</v>
      </c>
      <c r="D41" s="190" t="s">
        <v>184</v>
      </c>
      <c r="E41" s="192" t="s">
        <v>198</v>
      </c>
      <c r="F41" s="192" t="s">
        <v>199</v>
      </c>
      <c r="G41" s="140">
        <v>3</v>
      </c>
      <c r="H41" s="141">
        <f>VLOOKUP(G41,[5]Hoja3!$B$1:$C$6,2)</f>
        <v>0.75</v>
      </c>
      <c r="I41" s="140" t="str">
        <f>VLOOKUP(G41,[5]Hoja3!$B$2:$D$6,3)</f>
        <v>Avanzado</v>
      </c>
      <c r="J41" s="263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ht="79.5" customHeight="1" thickBot="1">
      <c r="A42" s="138">
        <v>29</v>
      </c>
      <c r="B42" s="145" t="s">
        <v>101</v>
      </c>
      <c r="C42" s="190" t="s">
        <v>186</v>
      </c>
      <c r="D42" s="190" t="s">
        <v>184</v>
      </c>
      <c r="E42" s="192" t="s">
        <v>102</v>
      </c>
      <c r="F42" s="194" t="s">
        <v>103</v>
      </c>
      <c r="G42" s="143">
        <v>3</v>
      </c>
      <c r="H42" s="141">
        <f>VLOOKUP(G42,[5]Hoja3!$B$1:$C$6,2)</f>
        <v>0.75</v>
      </c>
      <c r="I42" s="140" t="str">
        <f>VLOOKUP(G42,[5]Hoja3!$B$2:$D$6,3)</f>
        <v>Avanzado</v>
      </c>
      <c r="J42" s="263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ht="79.5" customHeight="1" thickBot="1">
      <c r="A43" s="138">
        <v>30</v>
      </c>
      <c r="B43" s="145" t="s">
        <v>104</v>
      </c>
      <c r="C43" s="190" t="s">
        <v>186</v>
      </c>
      <c r="D43" s="190" t="s">
        <v>184</v>
      </c>
      <c r="E43" s="192" t="s">
        <v>105</v>
      </c>
      <c r="F43" s="192" t="s">
        <v>105</v>
      </c>
      <c r="G43" s="140">
        <v>4</v>
      </c>
      <c r="H43" s="141">
        <f>VLOOKUP(G43,[5]Hoja3!$B$1:$C$6,2)</f>
        <v>1</v>
      </c>
      <c r="I43" s="140" t="str">
        <f>VLOOKUP(G43,[5]Hoja3!$B$2:$D$6,3)</f>
        <v>Óptimo</v>
      </c>
      <c r="J43" s="264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24" customHeight="1" thickBot="1">
      <c r="A44" s="137" t="s">
        <v>106</v>
      </c>
      <c r="B44" s="259" t="s">
        <v>107</v>
      </c>
      <c r="C44" s="260"/>
      <c r="D44" s="260"/>
      <c r="E44" s="260"/>
      <c r="F44" s="260"/>
      <c r="G44" s="260"/>
      <c r="H44" s="260"/>
      <c r="I44" s="260"/>
      <c r="J44" s="261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ht="79.5" customHeight="1" thickBot="1">
      <c r="A45" s="138">
        <v>31</v>
      </c>
      <c r="B45" s="142" t="s">
        <v>108</v>
      </c>
      <c r="C45" s="190" t="s">
        <v>186</v>
      </c>
      <c r="D45" s="190" t="s">
        <v>184</v>
      </c>
      <c r="E45" s="192" t="s">
        <v>109</v>
      </c>
      <c r="F45" s="192" t="s">
        <v>75</v>
      </c>
      <c r="G45" s="140">
        <v>3</v>
      </c>
      <c r="H45" s="141">
        <f>VLOOKUP(G45,[5]Hoja3!$B$1:$C$6,2)</f>
        <v>0.75</v>
      </c>
      <c r="I45" s="140" t="str">
        <f>VLOOKUP(G45,[5]Hoja3!$B$2:$D$6,3)</f>
        <v>Avanzado</v>
      </c>
      <c r="J45" s="262">
        <f>AVERAGE(H45:H47)</f>
        <v>0.75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79.5" customHeight="1" thickBot="1">
      <c r="A46" s="138">
        <v>32</v>
      </c>
      <c r="B46" s="142" t="s">
        <v>110</v>
      </c>
      <c r="C46" s="190" t="s">
        <v>186</v>
      </c>
      <c r="D46" s="190" t="s">
        <v>184</v>
      </c>
      <c r="E46" s="192" t="s">
        <v>111</v>
      </c>
      <c r="F46" s="191" t="s">
        <v>181</v>
      </c>
      <c r="G46" s="140">
        <v>3</v>
      </c>
      <c r="H46" s="141">
        <f>VLOOKUP(G46,[5]Hoja3!$B$1:$C$6,2)</f>
        <v>0.75</v>
      </c>
      <c r="I46" s="140" t="str">
        <f>VLOOKUP(G46,[5]Hoja3!$B$2:$D$6,3)</f>
        <v>Avanzado</v>
      </c>
      <c r="J46" s="263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89.25" customHeight="1" thickBot="1">
      <c r="A47" s="138">
        <v>33</v>
      </c>
      <c r="B47" s="145" t="s">
        <v>112</v>
      </c>
      <c r="C47" s="190" t="s">
        <v>186</v>
      </c>
      <c r="D47" s="190" t="s">
        <v>184</v>
      </c>
      <c r="E47" s="192" t="s">
        <v>113</v>
      </c>
      <c r="F47" s="200" t="s">
        <v>114</v>
      </c>
      <c r="G47" s="140">
        <v>3</v>
      </c>
      <c r="H47" s="141">
        <f>VLOOKUP(G47,[5]Hoja3!$B$1:$C$6,2)</f>
        <v>0.75</v>
      </c>
      <c r="I47" s="140" t="str">
        <f>VLOOKUP(G47,[5]Hoja3!$B$2:$D$6,3)</f>
        <v>Avanzado</v>
      </c>
      <c r="J47" s="264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31.5" customHeight="1" thickBot="1">
      <c r="A48" s="136"/>
      <c r="B48" s="146"/>
      <c r="C48" s="147"/>
      <c r="D48" s="147"/>
      <c r="E48" s="148"/>
      <c r="F48" s="148"/>
      <c r="G48" s="136"/>
      <c r="H48" s="149" t="s">
        <v>115</v>
      </c>
      <c r="I48" s="150"/>
      <c r="J48" s="151">
        <f>(+J11+J20+J25+J38+J45)/5</f>
        <v>0.85208333333333319</v>
      </c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4.25" customHeight="1">
      <c r="A49" s="136"/>
      <c r="B49" s="152"/>
      <c r="C49" s="153"/>
      <c r="D49" s="15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49.5" customHeight="1">
      <c r="A50" s="252" t="s">
        <v>116</v>
      </c>
      <c r="B50" s="252"/>
      <c r="C50" s="252"/>
      <c r="D50" s="252"/>
      <c r="E50" s="252"/>
      <c r="F50" s="253" t="s">
        <v>117</v>
      </c>
      <c r="G50" s="253"/>
      <c r="H50" s="253"/>
      <c r="I50" s="253"/>
      <c r="J50" s="253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9" customHeight="1">
      <c r="A51" s="154"/>
      <c r="B51" s="154"/>
      <c r="C51" s="154"/>
      <c r="D51" s="154"/>
      <c r="E51" s="154"/>
      <c r="F51" s="154"/>
      <c r="G51" s="155"/>
      <c r="H51" s="154"/>
      <c r="I51" s="156"/>
      <c r="J51" s="15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49.5" customHeight="1">
      <c r="A52" s="252" t="s">
        <v>118</v>
      </c>
      <c r="B52" s="252"/>
      <c r="C52" s="252"/>
      <c r="D52" s="252"/>
      <c r="E52" s="252"/>
      <c r="F52" s="253" t="s">
        <v>117</v>
      </c>
      <c r="G52" s="253"/>
      <c r="H52" s="253"/>
      <c r="I52" s="253"/>
      <c r="J52" s="253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4.25" customHeight="1">
      <c r="A53" s="157"/>
      <c r="B53" s="154"/>
      <c r="C53" s="158"/>
      <c r="D53" s="158"/>
      <c r="E53" s="158"/>
      <c r="F53" s="158"/>
      <c r="G53" s="158"/>
      <c r="H53" s="158"/>
      <c r="I53" s="156"/>
      <c r="J53" s="15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5" hidden="1" customHeight="1">
      <c r="A54" s="157"/>
      <c r="B54" s="154"/>
      <c r="C54" s="158"/>
      <c r="D54" s="158"/>
      <c r="E54" s="158"/>
      <c r="F54" s="158"/>
      <c r="G54" s="158"/>
      <c r="H54" s="158"/>
      <c r="I54" s="156"/>
      <c r="J54" s="15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15" hidden="1" customHeight="1">
      <c r="A55" s="157"/>
      <c r="B55" s="154"/>
      <c r="C55" s="158"/>
      <c r="D55" s="158"/>
      <c r="E55" s="158"/>
      <c r="F55" s="158"/>
      <c r="G55" s="159"/>
      <c r="H55" s="159"/>
      <c r="I55" s="160"/>
      <c r="J55" s="160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ht="18" hidden="1" customHeight="1">
      <c r="A56" s="136"/>
      <c r="B56" s="152"/>
      <c r="C56" s="153"/>
      <c r="D56" s="153"/>
      <c r="E56" s="136"/>
      <c r="F56" s="136"/>
      <c r="G56" s="254" t="s">
        <v>119</v>
      </c>
      <c r="H56" s="256"/>
      <c r="I56" s="257"/>
      <c r="J56" s="257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ht="90" hidden="1" customHeight="1">
      <c r="A57" s="136"/>
      <c r="B57" s="152"/>
      <c r="C57" s="153"/>
      <c r="D57" s="153"/>
      <c r="E57" s="136"/>
      <c r="F57" s="136"/>
      <c r="G57" s="255"/>
      <c r="H57" s="161" t="s">
        <v>120</v>
      </c>
      <c r="I57" s="161" t="s">
        <v>121</v>
      </c>
      <c r="J57" s="161" t="s">
        <v>122</v>
      </c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ht="18" hidden="1" customHeight="1">
      <c r="A58" s="136"/>
      <c r="B58" s="152"/>
      <c r="C58" s="153"/>
      <c r="D58" s="153"/>
      <c r="E58" s="136"/>
      <c r="F58" s="136"/>
      <c r="G58" s="161" t="s">
        <v>123</v>
      </c>
      <c r="H58" s="162">
        <v>1</v>
      </c>
      <c r="I58" s="162">
        <v>3</v>
      </c>
      <c r="J58" s="162">
        <v>4</v>
      </c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ht="18" hidden="1" customHeight="1">
      <c r="A59" s="136"/>
      <c r="B59" s="152"/>
      <c r="C59" s="153"/>
      <c r="D59" s="153"/>
      <c r="E59" s="136"/>
      <c r="F59" s="136"/>
      <c r="G59" s="161" t="s">
        <v>124</v>
      </c>
      <c r="H59" s="163" t="s">
        <v>125</v>
      </c>
      <c r="I59" s="164" t="s">
        <v>126</v>
      </c>
      <c r="J59" s="165" t="s">
        <v>127</v>
      </c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5" hidden="1" customHeight="1">
      <c r="A60" s="136"/>
      <c r="B60" s="152"/>
      <c r="C60" s="153"/>
      <c r="D60" s="153"/>
      <c r="E60" s="136"/>
      <c r="F60" s="136"/>
      <c r="G60" s="136"/>
      <c r="H60" s="166">
        <v>0.25</v>
      </c>
      <c r="I60" s="166">
        <v>0.75</v>
      </c>
      <c r="J60" s="16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5" hidden="1" customHeight="1">
      <c r="A61" s="136"/>
      <c r="B61" s="152"/>
      <c r="C61" s="153"/>
      <c r="D61" s="153"/>
      <c r="E61" s="136"/>
      <c r="F61" s="136"/>
      <c r="G61" s="136"/>
      <c r="H61" s="136">
        <v>2.5000000000000001E-2</v>
      </c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5" hidden="1" customHeight="1">
      <c r="A62" s="136"/>
      <c r="B62" s="152"/>
      <c r="C62" s="153"/>
      <c r="D62" s="153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ht="15" hidden="1" customHeight="1">
      <c r="A63" s="136"/>
      <c r="B63" s="152"/>
      <c r="C63" s="153"/>
      <c r="D63" s="153"/>
      <c r="E63" s="136"/>
      <c r="F63" s="136"/>
      <c r="G63" s="136"/>
      <c r="H63" s="136"/>
      <c r="I63" s="136"/>
      <c r="J63" s="167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ht="15" hidden="1" customHeight="1">
      <c r="A64" s="136"/>
      <c r="B64" s="152"/>
      <c r="C64" s="153"/>
      <c r="D64" s="153"/>
      <c r="E64" s="136"/>
      <c r="F64" s="136"/>
      <c r="G64" s="136"/>
      <c r="H64" s="168"/>
      <c r="I64" s="136"/>
      <c r="J64" s="167" t="s">
        <v>128</v>
      </c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ht="18" hidden="1" customHeight="1">
      <c r="A65" s="136"/>
      <c r="B65" s="152"/>
      <c r="C65" s="153"/>
      <c r="D65" s="153"/>
      <c r="E65" s="136"/>
      <c r="F65" s="136"/>
      <c r="G65" s="136"/>
      <c r="H65" s="169"/>
      <c r="I65" s="136"/>
      <c r="J65" s="170">
        <v>0</v>
      </c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ht="15" hidden="1" customHeight="1">
      <c r="A66" s="136"/>
      <c r="B66" s="152"/>
      <c r="C66" s="153"/>
      <c r="D66" s="153"/>
      <c r="E66" s="136"/>
      <c r="F66" s="136"/>
      <c r="G66" s="136"/>
      <c r="H66" s="254" t="s">
        <v>124</v>
      </c>
      <c r="I66" s="136"/>
      <c r="J66" s="170">
        <v>1</v>
      </c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5" hidden="1" customHeight="1">
      <c r="A67" s="136"/>
      <c r="B67" s="152"/>
      <c r="C67" s="153"/>
      <c r="D67" s="153"/>
      <c r="E67" s="136"/>
      <c r="F67" s="136"/>
      <c r="G67" s="136"/>
      <c r="H67" s="258"/>
      <c r="I67" s="136"/>
      <c r="J67" s="170">
        <v>2</v>
      </c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5" hidden="1" customHeight="1">
      <c r="A68" s="136"/>
      <c r="B68" s="152"/>
      <c r="C68" s="153"/>
      <c r="D68" s="153"/>
      <c r="E68" s="136"/>
      <c r="F68" s="136"/>
      <c r="G68" s="136"/>
      <c r="H68" s="255"/>
      <c r="I68" s="136"/>
      <c r="J68" s="170">
        <v>3</v>
      </c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ht="19.5" hidden="1" customHeight="1">
      <c r="A69" s="136"/>
      <c r="B69" s="152"/>
      <c r="C69" s="153"/>
      <c r="D69" s="153"/>
      <c r="E69" s="136"/>
      <c r="F69" s="136"/>
      <c r="G69" s="136"/>
      <c r="H69" s="171" t="s">
        <v>129</v>
      </c>
      <c r="I69" s="136"/>
      <c r="J69" s="170">
        <v>4</v>
      </c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ht="19.5" hidden="1" customHeight="1">
      <c r="A70" s="136"/>
      <c r="B70" s="152"/>
      <c r="C70" s="153"/>
      <c r="D70" s="153"/>
      <c r="E70" s="136"/>
      <c r="F70" s="136"/>
      <c r="G70" s="136"/>
      <c r="H70" s="172" t="s">
        <v>130</v>
      </c>
      <c r="I70" s="136"/>
      <c r="J70" s="170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ht="19.5" hidden="1" customHeight="1">
      <c r="A71" s="136"/>
      <c r="B71" s="152"/>
      <c r="C71" s="153"/>
      <c r="D71" s="153"/>
      <c r="E71" s="136"/>
      <c r="F71" s="136"/>
      <c r="G71" s="136"/>
      <c r="H71" s="173" t="s">
        <v>131</v>
      </c>
      <c r="I71" s="136"/>
      <c r="J71" s="170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ht="15" hidden="1" customHeight="1">
      <c r="A72" s="136"/>
      <c r="B72" s="152"/>
      <c r="C72" s="153"/>
      <c r="D72" s="153"/>
      <c r="E72" s="136"/>
      <c r="F72" s="136"/>
      <c r="G72" s="136"/>
      <c r="H72" s="136"/>
      <c r="I72" s="136"/>
      <c r="J72" s="167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5" hidden="1" customHeight="1">
      <c r="A73" s="136"/>
      <c r="B73" s="152"/>
      <c r="C73" s="153"/>
      <c r="D73" s="153"/>
      <c r="E73" s="136"/>
      <c r="F73" s="136"/>
      <c r="G73" s="136"/>
      <c r="H73" s="136"/>
      <c r="I73" s="136"/>
      <c r="J73" s="167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5" hidden="1" customHeight="1">
      <c r="A74" s="136"/>
      <c r="B74" s="152"/>
      <c r="C74" s="153"/>
      <c r="D74" s="153"/>
      <c r="E74" s="136"/>
      <c r="F74" s="136"/>
      <c r="G74" s="136"/>
      <c r="H74" s="136"/>
      <c r="I74" s="136"/>
      <c r="J74" s="167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5" hidden="1" customHeight="1">
      <c r="A75" s="136"/>
      <c r="B75" s="152"/>
      <c r="C75" s="153"/>
      <c r="D75" s="153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5" hidden="1" customHeight="1">
      <c r="A76" s="136"/>
      <c r="B76" s="152"/>
      <c r="C76" s="153"/>
      <c r="D76" s="153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5" hidden="1" customHeight="1">
      <c r="A77" s="136"/>
      <c r="B77" s="152"/>
      <c r="C77" s="153"/>
      <c r="D77" s="153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ht="15" hidden="1" customHeight="1">
      <c r="A78" s="136"/>
      <c r="B78" s="152"/>
      <c r="C78" s="153"/>
      <c r="D78" s="153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ht="15" hidden="1" customHeight="1">
      <c r="A79" s="136"/>
      <c r="B79" s="152"/>
      <c r="C79" s="153"/>
      <c r="D79" s="153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ht="15" hidden="1" customHeight="1">
      <c r="A80" s="136"/>
      <c r="B80" s="152"/>
      <c r="C80" s="153"/>
      <c r="D80" s="153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ht="14.25" customHeight="1">
      <c r="A81" s="136"/>
      <c r="B81" s="152"/>
      <c r="C81" s="153"/>
      <c r="D81" s="153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ht="14.25" customHeight="1">
      <c r="A82" s="136"/>
      <c r="B82" s="152"/>
      <c r="C82" s="153"/>
      <c r="D82" s="15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ht="14.25" customHeight="1">
      <c r="A83" s="136"/>
      <c r="B83" s="152"/>
      <c r="C83" s="153"/>
      <c r="D83" s="153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ht="14.25" customHeight="1">
      <c r="A84" s="136"/>
      <c r="B84" s="152"/>
      <c r="C84" s="153"/>
      <c r="D84" s="153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ht="14.25" customHeight="1">
      <c r="A85" s="136"/>
      <c r="B85" s="152"/>
      <c r="C85" s="153"/>
      <c r="D85" s="153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ht="14.25" customHeight="1">
      <c r="A86" s="136"/>
      <c r="B86" s="152"/>
      <c r="C86" s="153"/>
      <c r="D86" s="153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ht="14.25" customHeight="1">
      <c r="A87" s="136"/>
      <c r="B87" s="152"/>
      <c r="C87" s="153"/>
      <c r="D87" s="153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ht="14.25" customHeight="1">
      <c r="A88" s="127"/>
      <c r="B88" s="129"/>
      <c r="C88" s="130"/>
      <c r="D88" s="130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pans="1:26" ht="14.25" customHeight="1">
      <c r="A89" s="127"/>
      <c r="B89" s="129"/>
      <c r="C89" s="130"/>
      <c r="D89" s="130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pans="1:26" ht="14.25" customHeight="1">
      <c r="A90" s="127"/>
      <c r="B90" s="129"/>
      <c r="C90" s="130"/>
      <c r="D90" s="130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pans="1:26" ht="14.25" customHeight="1">
      <c r="A91" s="127"/>
      <c r="B91" s="129"/>
      <c r="C91" s="130"/>
      <c r="D91" s="130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pans="1:26" ht="14.25" customHeight="1">
      <c r="A92" s="127"/>
      <c r="B92" s="129"/>
      <c r="C92" s="130"/>
      <c r="D92" s="130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1:26" ht="14.25" customHeight="1">
      <c r="A93" s="127"/>
      <c r="B93" s="129"/>
      <c r="C93" s="130"/>
      <c r="D93" s="130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pans="1:26" ht="14.25" customHeight="1">
      <c r="A94" s="127"/>
      <c r="B94" s="129"/>
      <c r="C94" s="130"/>
      <c r="D94" s="130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pans="1:26" ht="14.25" customHeight="1">
      <c r="A95" s="127"/>
      <c r="B95" s="129"/>
      <c r="C95" s="130"/>
      <c r="D95" s="130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pans="1:26" ht="14.25" customHeight="1">
      <c r="A96" s="127"/>
      <c r="B96" s="129"/>
      <c r="C96" s="130"/>
      <c r="D96" s="130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pans="1:26" ht="14.25" customHeight="1">
      <c r="A97" s="127"/>
      <c r="B97" s="129"/>
      <c r="C97" s="130"/>
      <c r="D97" s="130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spans="1:26" ht="14.25" customHeight="1">
      <c r="A98" s="127"/>
      <c r="B98" s="129"/>
      <c r="C98" s="130"/>
      <c r="D98" s="130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1:26" ht="14.25" customHeight="1">
      <c r="A99" s="127"/>
      <c r="B99" s="129"/>
      <c r="C99" s="130"/>
      <c r="D99" s="130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1:26" ht="14.25" customHeight="1">
      <c r="A100" s="127"/>
      <c r="B100" s="129"/>
      <c r="C100" s="130"/>
      <c r="D100" s="130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pans="1:26" ht="14.25" customHeight="1">
      <c r="A101" s="127"/>
      <c r="B101" s="129"/>
      <c r="C101" s="130"/>
      <c r="D101" s="130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pans="1:26" ht="14.25" customHeight="1">
      <c r="A102" s="127"/>
      <c r="B102" s="129"/>
      <c r="C102" s="130"/>
      <c r="D102" s="130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pans="1:26" ht="14.25" customHeight="1">
      <c r="A103" s="127"/>
      <c r="B103" s="129"/>
      <c r="C103" s="130"/>
      <c r="D103" s="130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pans="1:26" ht="14.25" customHeight="1">
      <c r="A104" s="127"/>
      <c r="B104" s="129"/>
      <c r="C104" s="130"/>
      <c r="D104" s="130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1:26" ht="14.25" customHeight="1">
      <c r="A105" s="127"/>
      <c r="B105" s="129"/>
      <c r="C105" s="130"/>
      <c r="D105" s="130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spans="1:26" ht="14.25" customHeight="1">
      <c r="A106" s="127"/>
      <c r="B106" s="129"/>
      <c r="C106" s="130"/>
      <c r="D106" s="130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1:26" ht="14.25" customHeight="1">
      <c r="A107" s="127"/>
      <c r="B107" s="129"/>
      <c r="C107" s="130"/>
      <c r="D107" s="130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1:26" ht="14.25" customHeight="1">
      <c r="A108" s="127"/>
      <c r="B108" s="129"/>
      <c r="C108" s="130"/>
      <c r="D108" s="130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spans="1:26" ht="14.25" customHeight="1">
      <c r="A109" s="127"/>
      <c r="B109" s="129"/>
      <c r="C109" s="130"/>
      <c r="D109" s="130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1:26" ht="14.25" customHeight="1">
      <c r="A110" s="127"/>
      <c r="B110" s="129"/>
      <c r="C110" s="130"/>
      <c r="D110" s="130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1:26" ht="14.25" customHeight="1">
      <c r="A111" s="127"/>
      <c r="B111" s="129"/>
      <c r="C111" s="130"/>
      <c r="D111" s="130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1:26" ht="14.25" customHeight="1">
      <c r="A112" s="127"/>
      <c r="B112" s="129"/>
      <c r="C112" s="130"/>
      <c r="D112" s="130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1:26" ht="14.25" customHeight="1">
      <c r="A113" s="127"/>
      <c r="B113" s="129"/>
      <c r="C113" s="130"/>
      <c r="D113" s="130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pans="1:26" ht="14.25" customHeight="1">
      <c r="A114" s="127"/>
      <c r="B114" s="129"/>
      <c r="C114" s="130"/>
      <c r="D114" s="130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pans="1:26" ht="14.25" customHeight="1">
      <c r="A115" s="127"/>
      <c r="B115" s="129"/>
      <c r="C115" s="130"/>
      <c r="D115" s="130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pans="1:26" ht="14.25" customHeight="1">
      <c r="A116" s="127"/>
      <c r="B116" s="129"/>
      <c r="C116" s="130"/>
      <c r="D116" s="130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spans="1:26" ht="14.25" customHeight="1">
      <c r="A117" s="127"/>
      <c r="B117" s="129"/>
      <c r="C117" s="130"/>
      <c r="D117" s="130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pans="1:26" ht="14.25" customHeight="1">
      <c r="A118" s="127"/>
      <c r="B118" s="129"/>
      <c r="C118" s="130"/>
      <c r="D118" s="130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pans="1:26" ht="14.25" customHeight="1">
      <c r="A119" s="127"/>
      <c r="B119" s="129"/>
      <c r="C119" s="130"/>
      <c r="D119" s="13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spans="1:26" ht="14.25" customHeight="1">
      <c r="A120" s="127"/>
      <c r="B120" s="129"/>
      <c r="C120" s="130"/>
      <c r="D120" s="130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pans="1:26" ht="14.25" customHeight="1">
      <c r="A121" s="127"/>
      <c r="B121" s="129"/>
      <c r="C121" s="130"/>
      <c r="D121" s="130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pans="1:26" ht="14.25" customHeight="1">
      <c r="A122" s="127"/>
      <c r="B122" s="129"/>
      <c r="C122" s="130"/>
      <c r="D122" s="130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pans="1:26" ht="14.25" customHeight="1">
      <c r="A123" s="127"/>
      <c r="B123" s="129"/>
      <c r="C123" s="130"/>
      <c r="D123" s="130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pans="1:26" ht="14.25" customHeight="1">
      <c r="A124" s="127"/>
      <c r="B124" s="129"/>
      <c r="C124" s="130"/>
      <c r="D124" s="130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pans="1:26" ht="14.25" customHeight="1">
      <c r="A125" s="127"/>
      <c r="B125" s="129"/>
      <c r="C125" s="130"/>
      <c r="D125" s="130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spans="1:26" ht="14.25" customHeight="1">
      <c r="A126" s="127"/>
      <c r="B126" s="129"/>
      <c r="C126" s="130"/>
      <c r="D126" s="130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spans="1:26" ht="14.25" customHeight="1">
      <c r="A127" s="127"/>
      <c r="B127" s="129"/>
      <c r="C127" s="130"/>
      <c r="D127" s="130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1:26" ht="14.25" customHeight="1">
      <c r="A128" s="127"/>
      <c r="B128" s="129"/>
      <c r="C128" s="130"/>
      <c r="D128" s="130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1:26" ht="14.25" customHeight="1">
      <c r="A129" s="127"/>
      <c r="B129" s="129"/>
      <c r="C129" s="130"/>
      <c r="D129" s="130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1:26" ht="14.25" customHeight="1">
      <c r="A130" s="127"/>
      <c r="B130" s="129"/>
      <c r="C130" s="130"/>
      <c r="D130" s="130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pans="1:26" ht="14.25" customHeight="1">
      <c r="A131" s="127"/>
      <c r="B131" s="129"/>
      <c r="C131" s="130"/>
      <c r="D131" s="130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pans="1:26" ht="14.25" customHeight="1">
      <c r="A132" s="127"/>
      <c r="B132" s="129"/>
      <c r="C132" s="130"/>
      <c r="D132" s="130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pans="1:26" ht="14.25" customHeight="1">
      <c r="A133" s="127"/>
      <c r="B133" s="129"/>
      <c r="C133" s="130"/>
      <c r="D133" s="130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spans="1:26" ht="14.25" customHeight="1">
      <c r="A134" s="127"/>
      <c r="B134" s="129"/>
      <c r="C134" s="130"/>
      <c r="D134" s="130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spans="1:26" ht="14.25" customHeight="1">
      <c r="A135" s="127"/>
      <c r="B135" s="129"/>
      <c r="C135" s="130"/>
      <c r="D135" s="130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spans="1:26" ht="14.25" customHeight="1">
      <c r="A136" s="127"/>
      <c r="B136" s="129"/>
      <c r="C136" s="130"/>
      <c r="D136" s="130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spans="1:26" ht="14.25" customHeight="1">
      <c r="A137" s="127"/>
      <c r="B137" s="129"/>
      <c r="C137" s="130"/>
      <c r="D137" s="130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spans="1:26" ht="14.25" customHeight="1">
      <c r="A138" s="127"/>
      <c r="B138" s="129"/>
      <c r="C138" s="130"/>
      <c r="D138" s="130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spans="1:26" ht="14.25" customHeight="1">
      <c r="A139" s="127"/>
      <c r="B139" s="129"/>
      <c r="C139" s="130"/>
      <c r="D139" s="130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spans="1:26" ht="14.25" customHeight="1">
      <c r="A140" s="127"/>
      <c r="B140" s="129"/>
      <c r="C140" s="130"/>
      <c r="D140" s="130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spans="1:26" ht="14.25" customHeight="1">
      <c r="A141" s="127"/>
      <c r="B141" s="129"/>
      <c r="C141" s="130"/>
      <c r="D141" s="130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pans="1:26" ht="14.25" customHeight="1">
      <c r="A142" s="127"/>
      <c r="B142" s="129"/>
      <c r="C142" s="130"/>
      <c r="D142" s="130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spans="1:26" ht="14.25" customHeight="1">
      <c r="A143" s="127"/>
      <c r="B143" s="129"/>
      <c r="C143" s="130"/>
      <c r="D143" s="130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spans="1:26" ht="14.25" customHeight="1">
      <c r="A144" s="127"/>
      <c r="B144" s="129"/>
      <c r="C144" s="130"/>
      <c r="D144" s="130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spans="1:26" ht="14.25" customHeight="1">
      <c r="A145" s="127"/>
      <c r="B145" s="129"/>
      <c r="C145" s="130"/>
      <c r="D145" s="130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spans="1:26" ht="14.25" customHeight="1">
      <c r="A146" s="127"/>
      <c r="B146" s="129"/>
      <c r="C146" s="130"/>
      <c r="D146" s="130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pans="1:26" ht="14.25" customHeight="1">
      <c r="A147" s="127"/>
      <c r="B147" s="129"/>
      <c r="C147" s="130"/>
      <c r="D147" s="130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spans="1:26" ht="14.25" customHeight="1">
      <c r="A148" s="127"/>
      <c r="B148" s="129"/>
      <c r="C148" s="130"/>
      <c r="D148" s="130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pans="1:26" ht="14.25" customHeight="1">
      <c r="A149" s="127"/>
      <c r="B149" s="129"/>
      <c r="C149" s="130"/>
      <c r="D149" s="130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spans="1:26" ht="14.25" customHeight="1">
      <c r="A150" s="127"/>
      <c r="B150" s="129"/>
      <c r="C150" s="130"/>
      <c r="D150" s="13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spans="1:26" ht="14.25" customHeight="1">
      <c r="A151" s="127"/>
      <c r="B151" s="129"/>
      <c r="C151" s="130"/>
      <c r="D151" s="130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spans="1:26" ht="14.25" customHeight="1">
      <c r="A152" s="127"/>
      <c r="B152" s="129"/>
      <c r="C152" s="130"/>
      <c r="D152" s="130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spans="1:26" ht="14.25" customHeight="1">
      <c r="A153" s="127"/>
      <c r="B153" s="129"/>
      <c r="C153" s="130"/>
      <c r="D153" s="130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pans="1:26" ht="14.25" customHeight="1">
      <c r="A154" s="127"/>
      <c r="B154" s="129"/>
      <c r="C154" s="130"/>
      <c r="D154" s="130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spans="1:26" ht="14.25" customHeight="1">
      <c r="A155" s="127"/>
      <c r="B155" s="129"/>
      <c r="C155" s="130"/>
      <c r="D155" s="130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spans="1:26" ht="14.25" customHeight="1">
      <c r="A156" s="127"/>
      <c r="B156" s="129"/>
      <c r="C156" s="130"/>
      <c r="D156" s="130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spans="1:26" ht="14.25" customHeight="1">
      <c r="A157" s="127"/>
      <c r="B157" s="129"/>
      <c r="C157" s="130"/>
      <c r="D157" s="130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spans="1:26" ht="14.25" customHeight="1">
      <c r="A158" s="127"/>
      <c r="B158" s="129"/>
      <c r="C158" s="130"/>
      <c r="D158" s="130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spans="1:26" ht="14.25" customHeight="1">
      <c r="A159" s="127"/>
      <c r="B159" s="129"/>
      <c r="C159" s="130"/>
      <c r="D159" s="130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spans="1:26" ht="14.25" customHeight="1">
      <c r="A160" s="127"/>
      <c r="B160" s="129"/>
      <c r="C160" s="130"/>
      <c r="D160" s="130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spans="1:26" ht="14.25" customHeight="1">
      <c r="A161" s="127"/>
      <c r="B161" s="129"/>
      <c r="C161" s="130"/>
      <c r="D161" s="130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spans="1:26" ht="14.25" customHeight="1">
      <c r="A162" s="127"/>
      <c r="B162" s="129"/>
      <c r="C162" s="130"/>
      <c r="D162" s="130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1:26" ht="14.25" customHeight="1">
      <c r="A163" s="127"/>
      <c r="B163" s="129"/>
      <c r="C163" s="130"/>
      <c r="D163" s="130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1:26" ht="14.25" customHeight="1">
      <c r="A164" s="127"/>
      <c r="B164" s="129"/>
      <c r="C164" s="130"/>
      <c r="D164" s="130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pans="1:26" ht="14.25" customHeight="1">
      <c r="A165" s="127"/>
      <c r="B165" s="129"/>
      <c r="C165" s="130"/>
      <c r="D165" s="130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pans="1:26" ht="14.25" customHeight="1">
      <c r="A166" s="127"/>
      <c r="B166" s="129"/>
      <c r="C166" s="130"/>
      <c r="D166" s="130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pans="1:26" ht="14.25" customHeight="1">
      <c r="A167" s="127"/>
      <c r="B167" s="129"/>
      <c r="C167" s="130"/>
      <c r="D167" s="130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spans="1:26" ht="14.25" customHeight="1">
      <c r="A168" s="127"/>
      <c r="B168" s="129"/>
      <c r="C168" s="130"/>
      <c r="D168" s="130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spans="1:26" ht="14.25" customHeight="1">
      <c r="A169" s="127"/>
      <c r="B169" s="129"/>
      <c r="C169" s="130"/>
      <c r="D169" s="130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spans="1:26" ht="14.25" customHeight="1">
      <c r="A170" s="127"/>
      <c r="B170" s="129"/>
      <c r="C170" s="130"/>
      <c r="D170" s="130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spans="1:26" ht="14.25" customHeight="1">
      <c r="A171" s="127"/>
      <c r="B171" s="129"/>
      <c r="C171" s="130"/>
      <c r="D171" s="130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pans="1:26" ht="14.25" customHeight="1">
      <c r="A172" s="127"/>
      <c r="B172" s="129"/>
      <c r="C172" s="130"/>
      <c r="D172" s="130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pans="1:26" ht="14.25" customHeight="1">
      <c r="A173" s="127"/>
      <c r="B173" s="129"/>
      <c r="C173" s="130"/>
      <c r="D173" s="130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spans="1:26" ht="14.25" customHeight="1">
      <c r="A174" s="127"/>
      <c r="B174" s="129"/>
      <c r="C174" s="130"/>
      <c r="D174" s="130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spans="1:26" ht="14.25" customHeight="1">
      <c r="A175" s="127"/>
      <c r="B175" s="129"/>
      <c r="C175" s="130"/>
      <c r="D175" s="130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spans="1:26" ht="14.25" customHeight="1">
      <c r="A176" s="127"/>
      <c r="B176" s="129"/>
      <c r="C176" s="130"/>
      <c r="D176" s="130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spans="1:26" ht="14.25" customHeight="1">
      <c r="A177" s="127"/>
      <c r="B177" s="129"/>
      <c r="C177" s="130"/>
      <c r="D177" s="130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spans="1:26" ht="14.25" customHeight="1">
      <c r="A178" s="127"/>
      <c r="B178" s="129"/>
      <c r="C178" s="130"/>
      <c r="D178" s="130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spans="1:26" ht="14.25" customHeight="1">
      <c r="A179" s="127"/>
      <c r="B179" s="129"/>
      <c r="C179" s="130"/>
      <c r="D179" s="130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spans="1:26" ht="14.25" customHeight="1">
      <c r="A180" s="127"/>
      <c r="B180" s="129"/>
      <c r="C180" s="130"/>
      <c r="D180" s="130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spans="1:26" ht="14.25" customHeight="1">
      <c r="A181" s="127"/>
      <c r="B181" s="129"/>
      <c r="C181" s="130"/>
      <c r="D181" s="130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spans="1:26" ht="14.25" customHeight="1">
      <c r="A182" s="127"/>
      <c r="B182" s="129"/>
      <c r="C182" s="130"/>
      <c r="D182" s="130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spans="1:26" ht="14.25" customHeight="1">
      <c r="A183" s="127"/>
      <c r="B183" s="129"/>
      <c r="C183" s="130"/>
      <c r="D183" s="130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spans="1:26" ht="14.25" customHeight="1">
      <c r="A184" s="127"/>
      <c r="B184" s="129"/>
      <c r="C184" s="130"/>
      <c r="D184" s="130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spans="1:26" ht="14.25" customHeight="1">
      <c r="A185" s="127"/>
      <c r="B185" s="129"/>
      <c r="C185" s="130"/>
      <c r="D185" s="130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pans="1:26" ht="14.25" customHeight="1">
      <c r="A186" s="127"/>
      <c r="B186" s="129"/>
      <c r="C186" s="130"/>
      <c r="D186" s="130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spans="1:26" ht="14.25" customHeight="1">
      <c r="A187" s="127"/>
      <c r="B187" s="129"/>
      <c r="C187" s="130"/>
      <c r="D187" s="130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spans="1:26" ht="14.25" customHeight="1">
      <c r="A188" s="127"/>
      <c r="B188" s="129"/>
      <c r="C188" s="130"/>
      <c r="D188" s="130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spans="1:26" ht="14.25" customHeight="1">
      <c r="A189" s="127"/>
      <c r="B189" s="129"/>
      <c r="C189" s="130"/>
      <c r="D189" s="130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spans="1:26" ht="14.25" customHeight="1">
      <c r="A190" s="127"/>
      <c r="B190" s="129"/>
      <c r="C190" s="130"/>
      <c r="D190" s="130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pans="1:26" ht="14.25" customHeight="1">
      <c r="A191" s="127"/>
      <c r="B191" s="129"/>
      <c r="C191" s="130"/>
      <c r="D191" s="130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pans="1:26" ht="14.25" customHeight="1">
      <c r="A192" s="127"/>
      <c r="B192" s="129"/>
      <c r="C192" s="130"/>
      <c r="D192" s="130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spans="1:26" ht="14.25" customHeight="1">
      <c r="A193" s="127"/>
      <c r="B193" s="129"/>
      <c r="C193" s="130"/>
      <c r="D193" s="130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spans="1:26" ht="14.25" customHeight="1">
      <c r="A194" s="127"/>
      <c r="B194" s="129"/>
      <c r="C194" s="130"/>
      <c r="D194" s="130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spans="1:26" ht="14.25" customHeight="1">
      <c r="A195" s="127"/>
      <c r="B195" s="129"/>
      <c r="C195" s="130"/>
      <c r="D195" s="130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pans="1:26" ht="14.25" customHeight="1">
      <c r="A196" s="127"/>
      <c r="B196" s="129"/>
      <c r="C196" s="130"/>
      <c r="D196" s="130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pans="1:26" ht="14.25" customHeight="1">
      <c r="A197" s="127"/>
      <c r="B197" s="129"/>
      <c r="C197" s="130"/>
      <c r="D197" s="130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pans="1:26" ht="14.25" customHeight="1">
      <c r="A198" s="127"/>
      <c r="B198" s="129"/>
      <c r="C198" s="130"/>
      <c r="D198" s="130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pans="1:26" ht="14.25" customHeight="1">
      <c r="A199" s="127"/>
      <c r="B199" s="129"/>
      <c r="C199" s="130"/>
      <c r="D199" s="130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spans="1:26" ht="14.25" customHeight="1">
      <c r="A200" s="127"/>
      <c r="B200" s="129"/>
      <c r="C200" s="130"/>
      <c r="D200" s="130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spans="1:26" ht="14.25" customHeight="1">
      <c r="A201" s="127"/>
      <c r="B201" s="129"/>
      <c r="C201" s="130"/>
      <c r="D201" s="130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spans="1:26" ht="14.25" customHeight="1">
      <c r="A202" s="127"/>
      <c r="B202" s="129"/>
      <c r="C202" s="130"/>
      <c r="D202" s="130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pans="1:26" ht="14.25" customHeight="1">
      <c r="A203" s="127"/>
      <c r="B203" s="129"/>
      <c r="C203" s="130"/>
      <c r="D203" s="130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pans="1:26" ht="14.25" customHeight="1">
      <c r="A204" s="127"/>
      <c r="B204" s="129"/>
      <c r="C204" s="130"/>
      <c r="D204" s="130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pans="1:26" ht="14.25" customHeight="1">
      <c r="A205" s="127"/>
      <c r="B205" s="129"/>
      <c r="C205" s="130"/>
      <c r="D205" s="130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spans="1:26" ht="14.25" customHeight="1">
      <c r="A206" s="127"/>
      <c r="B206" s="129"/>
      <c r="C206" s="130"/>
      <c r="D206" s="130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spans="1:26" ht="14.25" customHeight="1">
      <c r="A207" s="127"/>
      <c r="B207" s="129"/>
      <c r="C207" s="130"/>
      <c r="D207" s="130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spans="1:26" ht="14.25" customHeight="1">
      <c r="A208" s="127"/>
      <c r="B208" s="129"/>
      <c r="C208" s="130"/>
      <c r="D208" s="130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pans="1:26" ht="14.25" customHeight="1">
      <c r="A209" s="127"/>
      <c r="B209" s="129"/>
      <c r="C209" s="130"/>
      <c r="D209" s="130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spans="1:26" ht="14.25" customHeight="1">
      <c r="A210" s="127"/>
      <c r="B210" s="129"/>
      <c r="C210" s="130"/>
      <c r="D210" s="130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spans="1:26" ht="14.25" customHeight="1">
      <c r="A211" s="127"/>
      <c r="B211" s="129"/>
      <c r="C211" s="130"/>
      <c r="D211" s="130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spans="1:26" ht="14.25" customHeight="1">
      <c r="A212" s="127"/>
      <c r="B212" s="129"/>
      <c r="C212" s="130"/>
      <c r="D212" s="130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spans="1:26" ht="14.25" customHeight="1">
      <c r="A213" s="127"/>
      <c r="B213" s="129"/>
      <c r="C213" s="130"/>
      <c r="D213" s="130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spans="1:26" ht="14.25" customHeight="1">
      <c r="A214" s="127"/>
      <c r="B214" s="129"/>
      <c r="C214" s="130"/>
      <c r="D214" s="130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spans="1:26" ht="14.25" customHeight="1">
      <c r="A215" s="127"/>
      <c r="B215" s="129"/>
      <c r="C215" s="130"/>
      <c r="D215" s="130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spans="1:26" ht="14.25" customHeight="1">
      <c r="A216" s="127"/>
      <c r="B216" s="129"/>
      <c r="C216" s="130"/>
      <c r="D216" s="130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spans="1:26" ht="14.25" customHeight="1">
      <c r="A217" s="127"/>
      <c r="B217" s="129"/>
      <c r="C217" s="130"/>
      <c r="D217" s="130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spans="1:26" ht="14.25" customHeight="1">
      <c r="A218" s="127"/>
      <c r="B218" s="129"/>
      <c r="C218" s="130"/>
      <c r="D218" s="130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spans="1:26" ht="14.25" customHeight="1">
      <c r="A219" s="127"/>
      <c r="B219" s="129"/>
      <c r="C219" s="130"/>
      <c r="D219" s="130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spans="1:26" ht="14.25" customHeight="1">
      <c r="A220" s="127"/>
      <c r="B220" s="129"/>
      <c r="C220" s="130"/>
      <c r="D220" s="130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spans="1:26" ht="14.25" customHeight="1">
      <c r="A221" s="127"/>
      <c r="B221" s="129"/>
      <c r="C221" s="130"/>
      <c r="D221" s="130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spans="1:26" ht="14.25" customHeight="1">
      <c r="A222" s="127"/>
      <c r="B222" s="129"/>
      <c r="C222" s="130"/>
      <c r="D222" s="130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spans="1:26" ht="14.25" customHeight="1">
      <c r="A223" s="127"/>
      <c r="B223" s="129"/>
      <c r="C223" s="130"/>
      <c r="D223" s="130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spans="1:26" ht="14.25" customHeight="1">
      <c r="A224" s="127"/>
      <c r="B224" s="129"/>
      <c r="C224" s="130"/>
      <c r="D224" s="130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spans="1:26" ht="14.25" customHeight="1">
      <c r="A225" s="127"/>
      <c r="B225" s="129"/>
      <c r="C225" s="130"/>
      <c r="D225" s="130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spans="1:26" ht="14.25" customHeight="1">
      <c r="A226" s="127"/>
      <c r="B226" s="129"/>
      <c r="C226" s="130"/>
      <c r="D226" s="130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spans="1:26" ht="14.25" customHeight="1">
      <c r="A227" s="127"/>
      <c r="B227" s="129"/>
      <c r="C227" s="130"/>
      <c r="D227" s="130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spans="1:26" ht="14.25" customHeight="1">
      <c r="A228" s="127"/>
      <c r="B228" s="129"/>
      <c r="C228" s="130"/>
      <c r="D228" s="130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pans="1:26" ht="14.25" customHeight="1">
      <c r="A229" s="127"/>
      <c r="B229" s="129"/>
      <c r="C229" s="130"/>
      <c r="D229" s="130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spans="1:26" ht="14.25" customHeight="1">
      <c r="A230" s="127"/>
      <c r="B230" s="129"/>
      <c r="C230" s="130"/>
      <c r="D230" s="130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spans="1:26" ht="14.25" customHeight="1">
      <c r="A231" s="127"/>
      <c r="B231" s="129"/>
      <c r="C231" s="130"/>
      <c r="D231" s="130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spans="1:26" ht="14.25" customHeight="1">
      <c r="A232" s="127"/>
      <c r="B232" s="129"/>
      <c r="C232" s="130"/>
      <c r="D232" s="130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spans="1:26" ht="14.25" customHeight="1">
      <c r="A233" s="127"/>
      <c r="B233" s="129"/>
      <c r="C233" s="130"/>
      <c r="D233" s="130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spans="1:26" ht="14.25" customHeight="1">
      <c r="A234" s="127"/>
      <c r="B234" s="129"/>
      <c r="C234" s="130"/>
      <c r="D234" s="130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spans="1:26" ht="14.25" customHeight="1">
      <c r="A235" s="127"/>
      <c r="B235" s="129"/>
      <c r="C235" s="130"/>
      <c r="D235" s="130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spans="1:26" ht="14.25" customHeight="1">
      <c r="A236" s="127"/>
      <c r="B236" s="129"/>
      <c r="C236" s="130"/>
      <c r="D236" s="130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spans="1:26" ht="14.25" customHeight="1">
      <c r="A237" s="127"/>
      <c r="B237" s="129"/>
      <c r="C237" s="130"/>
      <c r="D237" s="130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spans="1:26" ht="14.25" customHeight="1">
      <c r="A238" s="127"/>
      <c r="B238" s="129"/>
      <c r="C238" s="130"/>
      <c r="D238" s="130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spans="1:26" ht="14.25" customHeight="1">
      <c r="A239" s="127"/>
      <c r="B239" s="129"/>
      <c r="C239" s="130"/>
      <c r="D239" s="130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spans="1:26" ht="14.25" customHeight="1">
      <c r="A240" s="127"/>
      <c r="B240" s="129"/>
      <c r="C240" s="130"/>
      <c r="D240" s="130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spans="1:26" ht="14.25" customHeight="1">
      <c r="A241" s="127"/>
      <c r="B241" s="129"/>
      <c r="C241" s="130"/>
      <c r="D241" s="130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spans="1:26" ht="14.25" customHeight="1">
      <c r="A242" s="127"/>
      <c r="B242" s="129"/>
      <c r="C242" s="130"/>
      <c r="D242" s="130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spans="1:26" ht="14.25" customHeight="1">
      <c r="A243" s="127"/>
      <c r="B243" s="129"/>
      <c r="C243" s="130"/>
      <c r="D243" s="130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spans="1:26" ht="14.25" customHeight="1">
      <c r="A244" s="127"/>
      <c r="B244" s="129"/>
      <c r="C244" s="130"/>
      <c r="D244" s="130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spans="1:26" ht="14.25" customHeight="1">
      <c r="A245" s="127"/>
      <c r="B245" s="129"/>
      <c r="C245" s="130"/>
      <c r="D245" s="130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spans="1:26" ht="14.25" customHeight="1">
      <c r="A246" s="127"/>
      <c r="B246" s="129"/>
      <c r="C246" s="130"/>
      <c r="D246" s="130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spans="1:26" ht="14.25" customHeight="1">
      <c r="A247" s="127"/>
      <c r="B247" s="129"/>
      <c r="C247" s="130"/>
      <c r="D247" s="130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spans="1:26" ht="14.25" customHeight="1">
      <c r="A248" s="127"/>
      <c r="B248" s="129"/>
      <c r="C248" s="130"/>
      <c r="D248" s="130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spans="1:26" ht="14.25" customHeight="1">
      <c r="A249" s="127"/>
      <c r="B249" s="129"/>
      <c r="C249" s="130"/>
      <c r="D249" s="130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spans="1:26" ht="14.25" customHeight="1">
      <c r="A250" s="127"/>
      <c r="B250" s="129"/>
      <c r="C250" s="130"/>
      <c r="D250" s="130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spans="1:26" ht="14.25" customHeight="1">
      <c r="A251" s="127"/>
      <c r="B251" s="129"/>
      <c r="C251" s="130"/>
      <c r="D251" s="130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spans="1:26" ht="14.25" customHeight="1">
      <c r="A252" s="127"/>
      <c r="B252" s="129"/>
      <c r="C252" s="130"/>
      <c r="D252" s="130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spans="1:26" ht="14.25" customHeight="1">
      <c r="A253" s="127"/>
      <c r="B253" s="129"/>
      <c r="C253" s="130"/>
      <c r="D253" s="130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spans="1:26" ht="14.25" customHeight="1">
      <c r="A254" s="127"/>
      <c r="B254" s="129"/>
      <c r="C254" s="130"/>
      <c r="D254" s="130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spans="1:26" ht="14.25" customHeight="1">
      <c r="A255" s="127"/>
      <c r="B255" s="129"/>
      <c r="C255" s="130"/>
      <c r="D255" s="130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spans="1:26" ht="14.25" customHeight="1">
      <c r="A256" s="127"/>
      <c r="B256" s="129"/>
      <c r="C256" s="130"/>
      <c r="D256" s="130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spans="1:26" ht="14.25" customHeight="1">
      <c r="A257" s="127"/>
      <c r="B257" s="129"/>
      <c r="C257" s="130"/>
      <c r="D257" s="130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spans="1:26" ht="14.25" customHeight="1">
      <c r="A258" s="127"/>
      <c r="B258" s="129"/>
      <c r="C258" s="130"/>
      <c r="D258" s="130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spans="1:26" ht="14.25" customHeight="1">
      <c r="A259" s="127"/>
      <c r="B259" s="129"/>
      <c r="C259" s="130"/>
      <c r="D259" s="130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spans="1:26" ht="14.25" customHeight="1">
      <c r="A260" s="127"/>
      <c r="B260" s="129"/>
      <c r="C260" s="130"/>
      <c r="D260" s="130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spans="1:26" ht="14.25" customHeight="1">
      <c r="A261" s="127"/>
      <c r="B261" s="129"/>
      <c r="C261" s="130"/>
      <c r="D261" s="130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spans="1:26" ht="14.25" customHeight="1">
      <c r="A262" s="127"/>
      <c r="B262" s="129"/>
      <c r="C262" s="130"/>
      <c r="D262" s="130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spans="1:26" ht="14.25" customHeight="1">
      <c r="A263" s="127"/>
      <c r="B263" s="129"/>
      <c r="C263" s="130"/>
      <c r="D263" s="130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spans="1:26" ht="14.25" customHeight="1">
      <c r="A264" s="127"/>
      <c r="B264" s="129"/>
      <c r="C264" s="130"/>
      <c r="D264" s="130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spans="1:26" ht="14.25" customHeight="1">
      <c r="A265" s="127"/>
      <c r="B265" s="129"/>
      <c r="C265" s="130"/>
      <c r="D265" s="130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spans="1:26" ht="14.25" customHeight="1">
      <c r="A266" s="127"/>
      <c r="B266" s="129"/>
      <c r="C266" s="130"/>
      <c r="D266" s="130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spans="1:26" ht="14.25" customHeight="1">
      <c r="A267" s="127"/>
      <c r="B267" s="129"/>
      <c r="C267" s="130"/>
      <c r="D267" s="130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spans="1:26" ht="14.25" customHeight="1">
      <c r="A268" s="127"/>
      <c r="B268" s="129"/>
      <c r="C268" s="130"/>
      <c r="D268" s="130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spans="1:26" ht="14.25" customHeight="1">
      <c r="A269" s="127"/>
      <c r="B269" s="129"/>
      <c r="C269" s="130"/>
      <c r="D269" s="130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spans="1:26" ht="14.25" customHeight="1">
      <c r="A270" s="127"/>
      <c r="B270" s="129"/>
      <c r="C270" s="130"/>
      <c r="D270" s="130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spans="1:26" ht="14.25" customHeight="1">
      <c r="A271" s="127"/>
      <c r="B271" s="129"/>
      <c r="C271" s="130"/>
      <c r="D271" s="130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spans="1:26" ht="14.25" customHeight="1">
      <c r="A272" s="127"/>
      <c r="B272" s="129"/>
      <c r="C272" s="130"/>
      <c r="D272" s="130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spans="1:26" ht="14.25" customHeight="1">
      <c r="A273" s="127"/>
      <c r="B273" s="129"/>
      <c r="C273" s="130"/>
      <c r="D273" s="130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spans="1:26" ht="14.25" customHeight="1">
      <c r="A274" s="127"/>
      <c r="B274" s="129"/>
      <c r="C274" s="130"/>
      <c r="D274" s="130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spans="1:26" ht="14.25" customHeight="1">
      <c r="A275" s="127"/>
      <c r="B275" s="129"/>
      <c r="C275" s="130"/>
      <c r="D275" s="130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spans="1:26" ht="14.25" customHeight="1">
      <c r="A276" s="127"/>
      <c r="B276" s="129"/>
      <c r="C276" s="130"/>
      <c r="D276" s="130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spans="1:26" ht="14.25" customHeight="1">
      <c r="A277" s="127"/>
      <c r="B277" s="129"/>
      <c r="C277" s="130"/>
      <c r="D277" s="130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spans="1:26" ht="14.25" customHeight="1">
      <c r="A278" s="127"/>
      <c r="B278" s="129"/>
      <c r="C278" s="130"/>
      <c r="D278" s="130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spans="1:26" ht="14.25" customHeight="1">
      <c r="A279" s="127"/>
      <c r="B279" s="129"/>
      <c r="C279" s="130"/>
      <c r="D279" s="130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spans="1:26" ht="14.25" customHeight="1">
      <c r="A280" s="127"/>
      <c r="B280" s="129"/>
      <c r="C280" s="130"/>
      <c r="D280" s="130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spans="1:26" ht="14.25" customHeight="1">
      <c r="A281" s="127"/>
      <c r="B281" s="129"/>
      <c r="C281" s="130"/>
      <c r="D281" s="130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spans="1:26" ht="14.25" customHeight="1">
      <c r="A282" s="127"/>
      <c r="B282" s="129"/>
      <c r="C282" s="130"/>
      <c r="D282" s="130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spans="1:26" ht="14.25" customHeight="1">
      <c r="A283" s="127"/>
      <c r="B283" s="129"/>
      <c r="C283" s="130"/>
      <c r="D283" s="130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spans="1:26" ht="14.25" customHeight="1">
      <c r="A284" s="127"/>
      <c r="B284" s="129"/>
      <c r="C284" s="130"/>
      <c r="D284" s="130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spans="1:26" ht="14.25" customHeight="1">
      <c r="A285" s="127"/>
      <c r="B285" s="129"/>
      <c r="C285" s="130"/>
      <c r="D285" s="130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spans="1:26" ht="14.25" customHeight="1">
      <c r="A286" s="127"/>
      <c r="B286" s="129"/>
      <c r="C286" s="130"/>
      <c r="D286" s="130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spans="1:26" ht="14.25" customHeight="1">
      <c r="A287" s="127"/>
      <c r="B287" s="129"/>
      <c r="C287" s="130"/>
      <c r="D287" s="130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spans="1:26" ht="14.25" customHeight="1">
      <c r="A288" s="127"/>
      <c r="B288" s="129"/>
      <c r="C288" s="130"/>
      <c r="D288" s="130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spans="1:26" ht="14.25" customHeight="1">
      <c r="A289" s="127"/>
      <c r="B289" s="129"/>
      <c r="C289" s="130"/>
      <c r="D289" s="130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spans="1:26" ht="14.25" customHeight="1">
      <c r="A290" s="127"/>
      <c r="B290" s="129"/>
      <c r="C290" s="130"/>
      <c r="D290" s="130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spans="1:26" ht="14.25" customHeight="1">
      <c r="A291" s="127"/>
      <c r="B291" s="129"/>
      <c r="C291" s="130"/>
      <c r="D291" s="130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spans="1:26" ht="14.25" customHeight="1">
      <c r="A292" s="127"/>
      <c r="B292" s="129"/>
      <c r="C292" s="130"/>
      <c r="D292" s="130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spans="1:26" ht="14.25" customHeight="1">
      <c r="A293" s="127"/>
      <c r="B293" s="129"/>
      <c r="C293" s="130"/>
      <c r="D293" s="130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spans="1:26" ht="14.25" customHeight="1">
      <c r="A294" s="127"/>
      <c r="B294" s="129"/>
      <c r="C294" s="130"/>
      <c r="D294" s="130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spans="1:26" ht="14.25" customHeight="1">
      <c r="A295" s="127"/>
      <c r="B295" s="129"/>
      <c r="C295" s="130"/>
      <c r="D295" s="130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spans="1:26" ht="14.25" customHeight="1">
      <c r="A296" s="127"/>
      <c r="B296" s="129"/>
      <c r="C296" s="130"/>
      <c r="D296" s="130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spans="1:26" ht="14.25" customHeight="1">
      <c r="A297" s="127"/>
      <c r="B297" s="129"/>
      <c r="C297" s="130"/>
      <c r="D297" s="130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spans="1:26" ht="14.25" customHeight="1">
      <c r="A298" s="127"/>
      <c r="B298" s="129"/>
      <c r="C298" s="130"/>
      <c r="D298" s="130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spans="1:26" ht="14.25" customHeight="1">
      <c r="A299" s="127"/>
      <c r="B299" s="129"/>
      <c r="C299" s="130"/>
      <c r="D299" s="130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spans="1:26" ht="14.25" customHeight="1">
      <c r="A300" s="127"/>
      <c r="B300" s="129"/>
      <c r="C300" s="130"/>
      <c r="D300" s="130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spans="1:26" ht="14.25" customHeight="1">
      <c r="A301" s="127"/>
      <c r="B301" s="129"/>
      <c r="C301" s="130"/>
      <c r="D301" s="130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spans="1:26" ht="14.25" customHeight="1">
      <c r="A302" s="127"/>
      <c r="B302" s="129"/>
      <c r="C302" s="130"/>
      <c r="D302" s="130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spans="1:26" ht="14.25" customHeight="1">
      <c r="A303" s="127"/>
      <c r="B303" s="129"/>
      <c r="C303" s="130"/>
      <c r="D303" s="130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spans="1:26" ht="14.25" customHeight="1">
      <c r="A304" s="127"/>
      <c r="B304" s="129"/>
      <c r="C304" s="130"/>
      <c r="D304" s="130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spans="1:26" ht="14.25" customHeight="1">
      <c r="A305" s="127"/>
      <c r="B305" s="129"/>
      <c r="C305" s="130"/>
      <c r="D305" s="130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spans="1:26" ht="14.25" customHeight="1">
      <c r="A306" s="127"/>
      <c r="B306" s="129"/>
      <c r="C306" s="130"/>
      <c r="D306" s="130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spans="1:26" ht="14.25" customHeight="1">
      <c r="A307" s="127"/>
      <c r="B307" s="129"/>
      <c r="C307" s="130"/>
      <c r="D307" s="130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spans="1:26" ht="14.25" customHeight="1">
      <c r="A308" s="127"/>
      <c r="B308" s="129"/>
      <c r="C308" s="130"/>
      <c r="D308" s="130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spans="1:26" ht="14.25" customHeight="1">
      <c r="A309" s="127"/>
      <c r="B309" s="129"/>
      <c r="C309" s="130"/>
      <c r="D309" s="130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spans="1:26" ht="14.25" customHeight="1">
      <c r="A310" s="127"/>
      <c r="B310" s="129"/>
      <c r="C310" s="130"/>
      <c r="D310" s="130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spans="1:26" ht="14.25" customHeight="1">
      <c r="A311" s="127"/>
      <c r="B311" s="129"/>
      <c r="C311" s="130"/>
      <c r="D311" s="130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spans="1:26" ht="14.25" customHeight="1">
      <c r="A312" s="127"/>
      <c r="B312" s="129"/>
      <c r="C312" s="130"/>
      <c r="D312" s="130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spans="1:26" ht="14.25" customHeight="1">
      <c r="A313" s="127"/>
      <c r="B313" s="129"/>
      <c r="C313" s="130"/>
      <c r="D313" s="130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spans="1:26" ht="14.25" customHeight="1">
      <c r="A314" s="127"/>
      <c r="B314" s="129"/>
      <c r="C314" s="130"/>
      <c r="D314" s="130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spans="1:26" ht="14.25" customHeight="1">
      <c r="A315" s="127"/>
      <c r="B315" s="129"/>
      <c r="C315" s="130"/>
      <c r="D315" s="130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spans="1:26" ht="14.25" customHeight="1">
      <c r="A316" s="127"/>
      <c r="B316" s="129"/>
      <c r="C316" s="130"/>
      <c r="D316" s="130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spans="1:26" ht="14.25" customHeight="1">
      <c r="A317" s="127"/>
      <c r="B317" s="129"/>
      <c r="C317" s="130"/>
      <c r="D317" s="130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spans="1:26" ht="14.25" customHeight="1">
      <c r="A318" s="127"/>
      <c r="B318" s="129"/>
      <c r="C318" s="130"/>
      <c r="D318" s="130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spans="1:26" ht="14.25" customHeight="1">
      <c r="A319" s="127"/>
      <c r="B319" s="129"/>
      <c r="C319" s="130"/>
      <c r="D319" s="130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spans="1:26" ht="14.25" customHeight="1">
      <c r="A320" s="127"/>
      <c r="B320" s="129"/>
      <c r="C320" s="130"/>
      <c r="D320" s="130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spans="1:26" ht="14.25" customHeight="1">
      <c r="A321" s="127"/>
      <c r="B321" s="129"/>
      <c r="C321" s="130"/>
      <c r="D321" s="130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spans="1:26" ht="14.25" customHeight="1">
      <c r="A322" s="127"/>
      <c r="B322" s="129"/>
      <c r="C322" s="130"/>
      <c r="D322" s="130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spans="1:26" ht="14.25" customHeight="1">
      <c r="A323" s="127"/>
      <c r="B323" s="129"/>
      <c r="C323" s="130"/>
      <c r="D323" s="130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spans="1:26" ht="14.25" customHeight="1">
      <c r="A324" s="127"/>
      <c r="B324" s="129"/>
      <c r="C324" s="130"/>
      <c r="D324" s="130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spans="1:26" ht="14.25" customHeight="1">
      <c r="A325" s="127"/>
      <c r="B325" s="129"/>
      <c r="C325" s="130"/>
      <c r="D325" s="130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spans="1:26" ht="14.25" customHeight="1">
      <c r="A326" s="127"/>
      <c r="B326" s="129"/>
      <c r="C326" s="130"/>
      <c r="D326" s="130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spans="1:26" ht="14.25" customHeight="1">
      <c r="A327" s="127"/>
      <c r="B327" s="129"/>
      <c r="C327" s="130"/>
      <c r="D327" s="130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spans="1:26" ht="14.25" customHeight="1">
      <c r="A328" s="127"/>
      <c r="B328" s="129"/>
      <c r="C328" s="130"/>
      <c r="D328" s="130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spans="1:26" ht="14.25" customHeight="1">
      <c r="A329" s="127"/>
      <c r="B329" s="129"/>
      <c r="C329" s="130"/>
      <c r="D329" s="130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spans="1:26" ht="14.25" customHeight="1">
      <c r="A330" s="127"/>
      <c r="B330" s="129"/>
      <c r="C330" s="130"/>
      <c r="D330" s="130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spans="1:26" ht="14.25" customHeight="1">
      <c r="A331" s="127"/>
      <c r="B331" s="129"/>
      <c r="C331" s="130"/>
      <c r="D331" s="130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spans="1:26" ht="14.25" customHeight="1">
      <c r="A332" s="127"/>
      <c r="B332" s="129"/>
      <c r="C332" s="130"/>
      <c r="D332" s="130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spans="1:26" ht="14.25" customHeight="1">
      <c r="A333" s="127"/>
      <c r="B333" s="129"/>
      <c r="C333" s="130"/>
      <c r="D333" s="130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spans="1:26" ht="14.25" customHeight="1">
      <c r="A334" s="127"/>
      <c r="B334" s="129"/>
      <c r="C334" s="130"/>
      <c r="D334" s="130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spans="1:26" ht="14.25" customHeight="1">
      <c r="A335" s="127"/>
      <c r="B335" s="129"/>
      <c r="C335" s="130"/>
      <c r="D335" s="130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spans="1:26" ht="14.25" customHeight="1">
      <c r="A336" s="127"/>
      <c r="B336" s="129"/>
      <c r="C336" s="130"/>
      <c r="D336" s="130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spans="1:26" ht="14.25" customHeight="1">
      <c r="A337" s="127"/>
      <c r="B337" s="129"/>
      <c r="C337" s="130"/>
      <c r="D337" s="130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spans="1:26" ht="14.25" customHeight="1">
      <c r="A338" s="127"/>
      <c r="B338" s="129"/>
      <c r="C338" s="130"/>
      <c r="D338" s="130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spans="1:26" ht="14.25" customHeight="1">
      <c r="A339" s="127"/>
      <c r="B339" s="129"/>
      <c r="C339" s="130"/>
      <c r="D339" s="130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spans="1:26" ht="14.25" customHeight="1">
      <c r="A340" s="127"/>
      <c r="B340" s="129"/>
      <c r="C340" s="130"/>
      <c r="D340" s="130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spans="1:26" ht="14.25" customHeight="1">
      <c r="A341" s="127"/>
      <c r="B341" s="129"/>
      <c r="C341" s="130"/>
      <c r="D341" s="130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spans="1:26" ht="14.25" customHeight="1">
      <c r="A342" s="127"/>
      <c r="B342" s="129"/>
      <c r="C342" s="130"/>
      <c r="D342" s="130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spans="1:26" ht="14.25" customHeight="1">
      <c r="A343" s="127"/>
      <c r="B343" s="129"/>
      <c r="C343" s="130"/>
      <c r="D343" s="130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spans="1:26" ht="14.25" customHeight="1">
      <c r="A344" s="127"/>
      <c r="B344" s="129"/>
      <c r="C344" s="130"/>
      <c r="D344" s="130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spans="1:26" ht="14.25" customHeight="1">
      <c r="A345" s="127"/>
      <c r="B345" s="129"/>
      <c r="C345" s="130"/>
      <c r="D345" s="130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spans="1:26" ht="14.25" customHeight="1">
      <c r="A346" s="127"/>
      <c r="B346" s="129"/>
      <c r="C346" s="130"/>
      <c r="D346" s="130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spans="1:26" ht="14.25" customHeight="1">
      <c r="A347" s="127"/>
      <c r="B347" s="129"/>
      <c r="C347" s="130"/>
      <c r="D347" s="130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spans="1:26" ht="14.25" customHeight="1">
      <c r="A348" s="127"/>
      <c r="B348" s="129"/>
      <c r="C348" s="130"/>
      <c r="D348" s="130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spans="1:26" ht="14.25" customHeight="1">
      <c r="A349" s="127"/>
      <c r="B349" s="129"/>
      <c r="C349" s="130"/>
      <c r="D349" s="130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spans="1:26" ht="14.25" customHeight="1">
      <c r="A350" s="127"/>
      <c r="B350" s="129"/>
      <c r="C350" s="130"/>
      <c r="D350" s="130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spans="1:26" ht="14.25" customHeight="1">
      <c r="A351" s="127"/>
      <c r="B351" s="129"/>
      <c r="C351" s="130"/>
      <c r="D351" s="130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spans="1:26" ht="14.25" customHeight="1">
      <c r="A352" s="127"/>
      <c r="B352" s="129"/>
      <c r="C352" s="130"/>
      <c r="D352" s="130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spans="1:26" ht="14.25" customHeight="1">
      <c r="A353" s="127"/>
      <c r="B353" s="129"/>
      <c r="C353" s="130"/>
      <c r="D353" s="130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spans="1:26" ht="14.25" customHeight="1">
      <c r="A354" s="127"/>
      <c r="B354" s="129"/>
      <c r="C354" s="130"/>
      <c r="D354" s="130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spans="1:26" ht="14.25" customHeight="1">
      <c r="A355" s="127"/>
      <c r="B355" s="129"/>
      <c r="C355" s="130"/>
      <c r="D355" s="130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spans="1:26" ht="14.25" customHeight="1">
      <c r="A356" s="127"/>
      <c r="B356" s="129"/>
      <c r="C356" s="130"/>
      <c r="D356" s="130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spans="1:26" ht="14.25" customHeight="1">
      <c r="A357" s="127"/>
      <c r="B357" s="129"/>
      <c r="C357" s="130"/>
      <c r="D357" s="130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spans="1:26" ht="14.25" customHeight="1">
      <c r="A358" s="127"/>
      <c r="B358" s="129"/>
      <c r="C358" s="130"/>
      <c r="D358" s="130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spans="1:26" ht="14.25" customHeight="1">
      <c r="A359" s="127"/>
      <c r="B359" s="129"/>
      <c r="C359" s="130"/>
      <c r="D359" s="130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spans="1:26" ht="14.25" customHeight="1">
      <c r="A360" s="127"/>
      <c r="B360" s="129"/>
      <c r="C360" s="130"/>
      <c r="D360" s="130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spans="1:26" ht="14.25" customHeight="1">
      <c r="A361" s="127"/>
      <c r="B361" s="129"/>
      <c r="C361" s="130"/>
      <c r="D361" s="130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spans="1:26" ht="14.25" customHeight="1">
      <c r="A362" s="127"/>
      <c r="B362" s="129"/>
      <c r="C362" s="130"/>
      <c r="D362" s="130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spans="1:26" ht="14.25" customHeight="1">
      <c r="A363" s="127"/>
      <c r="B363" s="129"/>
      <c r="C363" s="130"/>
      <c r="D363" s="130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spans="1:26" ht="14.25" customHeight="1">
      <c r="A364" s="127"/>
      <c r="B364" s="129"/>
      <c r="C364" s="130"/>
      <c r="D364" s="130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spans="1:26" ht="14.25" customHeight="1">
      <c r="A365" s="127"/>
      <c r="B365" s="129"/>
      <c r="C365" s="130"/>
      <c r="D365" s="130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spans="1:26" ht="14.25" customHeight="1">
      <c r="A366" s="127"/>
      <c r="B366" s="129"/>
      <c r="C366" s="130"/>
      <c r="D366" s="130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spans="1:26" ht="14.25" customHeight="1">
      <c r="A367" s="127"/>
      <c r="B367" s="129"/>
      <c r="C367" s="130"/>
      <c r="D367" s="130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spans="1:26" ht="14.25" customHeight="1">
      <c r="A368" s="127"/>
      <c r="B368" s="129"/>
      <c r="C368" s="130"/>
      <c r="D368" s="130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spans="1:26" ht="14.25" customHeight="1">
      <c r="A369" s="127"/>
      <c r="B369" s="129"/>
      <c r="C369" s="130"/>
      <c r="D369" s="130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spans="1:26" ht="14.25" customHeight="1">
      <c r="A370" s="127"/>
      <c r="B370" s="129"/>
      <c r="C370" s="130"/>
      <c r="D370" s="130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spans="1:26" ht="14.25" customHeight="1">
      <c r="A371" s="127"/>
      <c r="B371" s="129"/>
      <c r="C371" s="130"/>
      <c r="D371" s="130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spans="1:26" ht="14.25" customHeight="1">
      <c r="A372" s="127"/>
      <c r="B372" s="129"/>
      <c r="C372" s="130"/>
      <c r="D372" s="130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spans="1:26" ht="14.25" customHeight="1">
      <c r="A373" s="127"/>
      <c r="B373" s="129"/>
      <c r="C373" s="130"/>
      <c r="D373" s="130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spans="1:26" ht="14.25" customHeight="1">
      <c r="A374" s="127"/>
      <c r="B374" s="129"/>
      <c r="C374" s="130"/>
      <c r="D374" s="130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spans="1:26" ht="14.25" customHeight="1">
      <c r="A375" s="127"/>
      <c r="B375" s="129"/>
      <c r="C375" s="130"/>
      <c r="D375" s="130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spans="1:26" ht="14.25" customHeight="1">
      <c r="A376" s="127"/>
      <c r="B376" s="129"/>
      <c r="C376" s="130"/>
      <c r="D376" s="130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spans="1:26" ht="14.25" customHeight="1">
      <c r="A377" s="127"/>
      <c r="B377" s="129"/>
      <c r="C377" s="130"/>
      <c r="D377" s="130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spans="1:26" ht="14.25" customHeight="1">
      <c r="A378" s="127"/>
      <c r="B378" s="129"/>
      <c r="C378" s="130"/>
      <c r="D378" s="130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spans="1:26" ht="14.25" customHeight="1">
      <c r="A379" s="127"/>
      <c r="B379" s="129"/>
      <c r="C379" s="130"/>
      <c r="D379" s="130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spans="1:26" ht="14.25" customHeight="1">
      <c r="A380" s="127"/>
      <c r="B380" s="129"/>
      <c r="C380" s="130"/>
      <c r="D380" s="130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spans="1:26" ht="14.25" customHeight="1">
      <c r="A381" s="127"/>
      <c r="B381" s="129"/>
      <c r="C381" s="130"/>
      <c r="D381" s="130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spans="1:26" ht="14.25" customHeight="1">
      <c r="A382" s="127"/>
      <c r="B382" s="129"/>
      <c r="C382" s="130"/>
      <c r="D382" s="130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spans="1:26" ht="14.25" customHeight="1">
      <c r="A383" s="127"/>
      <c r="B383" s="129"/>
      <c r="C383" s="130"/>
      <c r="D383" s="130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spans="1:26" ht="14.25" customHeight="1">
      <c r="A384" s="127"/>
      <c r="B384" s="129"/>
      <c r="C384" s="130"/>
      <c r="D384" s="130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spans="1:26" ht="14.25" customHeight="1">
      <c r="A385" s="127"/>
      <c r="B385" s="129"/>
      <c r="C385" s="130"/>
      <c r="D385" s="130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spans="1:26" ht="14.25" customHeight="1">
      <c r="A386" s="127"/>
      <c r="B386" s="129"/>
      <c r="C386" s="130"/>
      <c r="D386" s="130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spans="1:26" ht="14.25" customHeight="1">
      <c r="A387" s="127"/>
      <c r="B387" s="129"/>
      <c r="C387" s="130"/>
      <c r="D387" s="130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spans="1:26" ht="14.25" customHeight="1">
      <c r="A388" s="127"/>
      <c r="B388" s="129"/>
      <c r="C388" s="130"/>
      <c r="D388" s="130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spans="1:26" ht="14.25" customHeight="1">
      <c r="A389" s="127"/>
      <c r="B389" s="129"/>
      <c r="C389" s="130"/>
      <c r="D389" s="130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spans="1:26" ht="14.25" customHeight="1">
      <c r="A390" s="127"/>
      <c r="B390" s="129"/>
      <c r="C390" s="130"/>
      <c r="D390" s="130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spans="1:26" ht="14.25" customHeight="1">
      <c r="A391" s="127"/>
      <c r="B391" s="129"/>
      <c r="C391" s="130"/>
      <c r="D391" s="130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spans="1:26" ht="14.25" customHeight="1">
      <c r="A392" s="127"/>
      <c r="B392" s="129"/>
      <c r="C392" s="130"/>
      <c r="D392" s="130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spans="1:26" ht="14.25" customHeight="1">
      <c r="A393" s="127"/>
      <c r="B393" s="129"/>
      <c r="C393" s="130"/>
      <c r="D393" s="130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spans="1:26" ht="14.25" customHeight="1">
      <c r="A394" s="127"/>
      <c r="B394" s="129"/>
      <c r="C394" s="130"/>
      <c r="D394" s="130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spans="1:26" ht="14.25" customHeight="1">
      <c r="A395" s="127"/>
      <c r="B395" s="129"/>
      <c r="C395" s="130"/>
      <c r="D395" s="130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spans="1:26" ht="14.25" customHeight="1">
      <c r="A396" s="127"/>
      <c r="B396" s="129"/>
      <c r="C396" s="130"/>
      <c r="D396" s="130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spans="1:26" ht="14.25" customHeight="1">
      <c r="A397" s="127"/>
      <c r="B397" s="129"/>
      <c r="C397" s="130"/>
      <c r="D397" s="130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spans="1:26" ht="14.25" customHeight="1">
      <c r="A398" s="127"/>
      <c r="B398" s="129"/>
      <c r="C398" s="130"/>
      <c r="D398" s="130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spans="1:26" ht="14.25" customHeight="1">
      <c r="A399" s="127"/>
      <c r="B399" s="129"/>
      <c r="C399" s="130"/>
      <c r="D399" s="130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spans="1:26" ht="14.25" customHeight="1">
      <c r="A400" s="127"/>
      <c r="B400" s="129"/>
      <c r="C400" s="130"/>
      <c r="D400" s="130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spans="1:26" ht="14.25" customHeight="1">
      <c r="A401" s="127"/>
      <c r="B401" s="129"/>
      <c r="C401" s="130"/>
      <c r="D401" s="130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spans="1:26" ht="14.25" customHeight="1">
      <c r="A402" s="127"/>
      <c r="B402" s="129"/>
      <c r="C402" s="130"/>
      <c r="D402" s="130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spans="1:26" ht="14.25" customHeight="1">
      <c r="A403" s="127"/>
      <c r="B403" s="129"/>
      <c r="C403" s="130"/>
      <c r="D403" s="130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spans="1:26" ht="14.25" customHeight="1">
      <c r="A404" s="127"/>
      <c r="B404" s="129"/>
      <c r="C404" s="130"/>
      <c r="D404" s="130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spans="1:26" ht="14.25" customHeight="1">
      <c r="A405" s="127"/>
      <c r="B405" s="129"/>
      <c r="C405" s="130"/>
      <c r="D405" s="130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spans="1:26" ht="14.25" customHeight="1">
      <c r="A406" s="127"/>
      <c r="B406" s="129"/>
      <c r="C406" s="130"/>
      <c r="D406" s="130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spans="1:26" ht="14.25" customHeight="1">
      <c r="A407" s="127"/>
      <c r="B407" s="129"/>
      <c r="C407" s="130"/>
      <c r="D407" s="130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spans="1:26" ht="14.25" customHeight="1">
      <c r="A408" s="127"/>
      <c r="B408" s="129"/>
      <c r="C408" s="130"/>
      <c r="D408" s="130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spans="1:26" ht="14.25" customHeight="1">
      <c r="A409" s="127"/>
      <c r="B409" s="129"/>
      <c r="C409" s="130"/>
      <c r="D409" s="130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spans="1:26" ht="14.25" customHeight="1">
      <c r="A410" s="127"/>
      <c r="B410" s="129"/>
      <c r="C410" s="130"/>
      <c r="D410" s="130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spans="1:26" ht="14.25" customHeight="1">
      <c r="A411" s="127"/>
      <c r="B411" s="129"/>
      <c r="C411" s="130"/>
      <c r="D411" s="130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spans="1:26" ht="14.25" customHeight="1">
      <c r="A412" s="127"/>
      <c r="B412" s="129"/>
      <c r="C412" s="130"/>
      <c r="D412" s="130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spans="1:26" ht="14.25" customHeight="1">
      <c r="A413" s="127"/>
      <c r="B413" s="129"/>
      <c r="C413" s="130"/>
      <c r="D413" s="130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spans="1:26" ht="14.25" customHeight="1">
      <c r="A414" s="127"/>
      <c r="B414" s="129"/>
      <c r="C414" s="130"/>
      <c r="D414" s="130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spans="1:26" ht="14.25" customHeight="1">
      <c r="A415" s="127"/>
      <c r="B415" s="129"/>
      <c r="C415" s="130"/>
      <c r="D415" s="130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spans="1:26" ht="14.25" customHeight="1">
      <c r="A416" s="127"/>
      <c r="B416" s="129"/>
      <c r="C416" s="130"/>
      <c r="D416" s="130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spans="1:26" ht="14.25" customHeight="1">
      <c r="A417" s="127"/>
      <c r="B417" s="129"/>
      <c r="C417" s="130"/>
      <c r="D417" s="130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spans="1:26" ht="14.25" customHeight="1">
      <c r="A418" s="127"/>
      <c r="B418" s="129"/>
      <c r="C418" s="130"/>
      <c r="D418" s="130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spans="1:26" ht="14.25" customHeight="1">
      <c r="A419" s="127"/>
      <c r="B419" s="129"/>
      <c r="C419" s="130"/>
      <c r="D419" s="130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spans="1:26" ht="14.25" customHeight="1">
      <c r="A420" s="127"/>
      <c r="B420" s="129"/>
      <c r="C420" s="130"/>
      <c r="D420" s="130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spans="1:26" ht="14.25" customHeight="1">
      <c r="A421" s="127"/>
      <c r="B421" s="129"/>
      <c r="C421" s="130"/>
      <c r="D421" s="130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spans="1:26" ht="14.25" customHeight="1">
      <c r="A422" s="127"/>
      <c r="B422" s="129"/>
      <c r="C422" s="130"/>
      <c r="D422" s="130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spans="1:26" ht="14.25" customHeight="1">
      <c r="A423" s="127"/>
      <c r="B423" s="129"/>
      <c r="C423" s="130"/>
      <c r="D423" s="130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spans="1:26" ht="14.25" customHeight="1">
      <c r="A424" s="127"/>
      <c r="B424" s="129"/>
      <c r="C424" s="130"/>
      <c r="D424" s="130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spans="1:26" ht="14.25" customHeight="1">
      <c r="A425" s="127"/>
      <c r="B425" s="129"/>
      <c r="C425" s="130"/>
      <c r="D425" s="130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spans="1:26" ht="14.25" customHeight="1">
      <c r="A426" s="127"/>
      <c r="B426" s="129"/>
      <c r="C426" s="130"/>
      <c r="D426" s="130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spans="1:26" ht="14.25" customHeight="1">
      <c r="A427" s="127"/>
      <c r="B427" s="129"/>
      <c r="C427" s="130"/>
      <c r="D427" s="130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spans="1:26" ht="14.25" customHeight="1">
      <c r="A428" s="127"/>
      <c r="B428" s="129"/>
      <c r="C428" s="130"/>
      <c r="D428" s="130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spans="1:26" ht="14.25" customHeight="1">
      <c r="A429" s="127"/>
      <c r="B429" s="129"/>
      <c r="C429" s="130"/>
      <c r="D429" s="130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spans="1:26" ht="14.25" customHeight="1">
      <c r="A430" s="127"/>
      <c r="B430" s="129"/>
      <c r="C430" s="130"/>
      <c r="D430" s="130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spans="1:26" ht="14.25" customHeight="1">
      <c r="A431" s="127"/>
      <c r="B431" s="129"/>
      <c r="C431" s="130"/>
      <c r="D431" s="130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spans="1:26" ht="14.25" customHeight="1">
      <c r="A432" s="127"/>
      <c r="B432" s="129"/>
      <c r="C432" s="130"/>
      <c r="D432" s="130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spans="1:26" ht="14.25" customHeight="1">
      <c r="A433" s="127"/>
      <c r="B433" s="129"/>
      <c r="C433" s="130"/>
      <c r="D433" s="130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spans="1:26" ht="14.25" customHeight="1">
      <c r="A434" s="127"/>
      <c r="B434" s="129"/>
      <c r="C434" s="130"/>
      <c r="D434" s="130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spans="1:26" ht="14.25" customHeight="1">
      <c r="A435" s="127"/>
      <c r="B435" s="129"/>
      <c r="C435" s="130"/>
      <c r="D435" s="130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spans="1:26" ht="14.25" customHeight="1">
      <c r="A436" s="127"/>
      <c r="B436" s="129"/>
      <c r="C436" s="130"/>
      <c r="D436" s="130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spans="1:26" ht="14.25" customHeight="1">
      <c r="A437" s="127"/>
      <c r="B437" s="129"/>
      <c r="C437" s="130"/>
      <c r="D437" s="130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spans="1:26" ht="14.25" customHeight="1">
      <c r="A438" s="127"/>
      <c r="B438" s="129"/>
      <c r="C438" s="130"/>
      <c r="D438" s="130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spans="1:26" ht="14.25" customHeight="1">
      <c r="A439" s="127"/>
      <c r="B439" s="129"/>
      <c r="C439" s="130"/>
      <c r="D439" s="130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spans="1:26" ht="14.25" customHeight="1">
      <c r="A440" s="127"/>
      <c r="B440" s="129"/>
      <c r="C440" s="130"/>
      <c r="D440" s="130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spans="1:26" ht="14.25" customHeight="1">
      <c r="A441" s="127"/>
      <c r="B441" s="129"/>
      <c r="C441" s="130"/>
      <c r="D441" s="130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spans="1:26" ht="14.25" customHeight="1">
      <c r="A442" s="127"/>
      <c r="B442" s="129"/>
      <c r="C442" s="130"/>
      <c r="D442" s="130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spans="1:26" ht="14.25" customHeight="1">
      <c r="A443" s="127"/>
      <c r="B443" s="129"/>
      <c r="C443" s="130"/>
      <c r="D443" s="130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spans="1:26" ht="14.25" customHeight="1">
      <c r="A444" s="127"/>
      <c r="B444" s="129"/>
      <c r="C444" s="130"/>
      <c r="D444" s="130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spans="1:26" ht="14.25" customHeight="1">
      <c r="A445" s="127"/>
      <c r="B445" s="129"/>
      <c r="C445" s="130"/>
      <c r="D445" s="130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spans="1:26" ht="14.25" customHeight="1">
      <c r="A446" s="127"/>
      <c r="B446" s="129"/>
      <c r="C446" s="130"/>
      <c r="D446" s="130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spans="1:26" ht="14.25" customHeight="1">
      <c r="A447" s="127"/>
      <c r="B447" s="129"/>
      <c r="C447" s="130"/>
      <c r="D447" s="130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spans="1:26" ht="14.25" customHeight="1">
      <c r="A448" s="127"/>
      <c r="B448" s="129"/>
      <c r="C448" s="130"/>
      <c r="D448" s="130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spans="1:26" ht="14.25" customHeight="1">
      <c r="A449" s="127"/>
      <c r="B449" s="129"/>
      <c r="C449" s="130"/>
      <c r="D449" s="130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spans="1:26" ht="14.25" customHeight="1">
      <c r="A450" s="127"/>
      <c r="B450" s="129"/>
      <c r="C450" s="130"/>
      <c r="D450" s="130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spans="1:26" ht="14.25" customHeight="1">
      <c r="A451" s="127"/>
      <c r="B451" s="129"/>
      <c r="C451" s="130"/>
      <c r="D451" s="130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spans="1:26" ht="14.25" customHeight="1">
      <c r="A452" s="127"/>
      <c r="B452" s="129"/>
      <c r="C452" s="130"/>
      <c r="D452" s="130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spans="1:26" ht="14.25" customHeight="1">
      <c r="A453" s="127"/>
      <c r="B453" s="129"/>
      <c r="C453" s="130"/>
      <c r="D453" s="130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spans="1:26" ht="14.25" customHeight="1">
      <c r="A454" s="127"/>
      <c r="B454" s="129"/>
      <c r="C454" s="130"/>
      <c r="D454" s="130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spans="1:26" ht="14.25" customHeight="1">
      <c r="A455" s="127"/>
      <c r="B455" s="129"/>
      <c r="C455" s="130"/>
      <c r="D455" s="130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spans="1:26" ht="14.25" customHeight="1">
      <c r="A456" s="127"/>
      <c r="B456" s="129"/>
      <c r="C456" s="130"/>
      <c r="D456" s="130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spans="1:26" ht="14.25" customHeight="1">
      <c r="A457" s="127"/>
      <c r="B457" s="129"/>
      <c r="C457" s="130"/>
      <c r="D457" s="130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spans="1:26" ht="14.25" customHeight="1">
      <c r="A458" s="127"/>
      <c r="B458" s="129"/>
      <c r="C458" s="130"/>
      <c r="D458" s="130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spans="1:26" ht="14.25" customHeight="1">
      <c r="A459" s="127"/>
      <c r="B459" s="129"/>
      <c r="C459" s="130"/>
      <c r="D459" s="130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spans="1:26" ht="14.25" customHeight="1">
      <c r="A460" s="127"/>
      <c r="B460" s="129"/>
      <c r="C460" s="130"/>
      <c r="D460" s="130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spans="1:26" ht="14.25" customHeight="1">
      <c r="A461" s="127"/>
      <c r="B461" s="129"/>
      <c r="C461" s="130"/>
      <c r="D461" s="130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spans="1:26" ht="14.25" customHeight="1">
      <c r="A462" s="127"/>
      <c r="B462" s="129"/>
      <c r="C462" s="130"/>
      <c r="D462" s="130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spans="1:26" ht="14.25" customHeight="1">
      <c r="A463" s="127"/>
      <c r="B463" s="129"/>
      <c r="C463" s="130"/>
      <c r="D463" s="130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spans="1:26" ht="14.25" customHeight="1">
      <c r="A464" s="127"/>
      <c r="B464" s="129"/>
      <c r="C464" s="130"/>
      <c r="D464" s="130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spans="1:26" ht="14.25" customHeight="1">
      <c r="A465" s="127"/>
      <c r="B465" s="129"/>
      <c r="C465" s="130"/>
      <c r="D465" s="130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spans="1:26" ht="14.25" customHeight="1">
      <c r="A466" s="127"/>
      <c r="B466" s="129"/>
      <c r="C466" s="130"/>
      <c r="D466" s="130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spans="1:26" ht="14.25" customHeight="1">
      <c r="A467" s="127"/>
      <c r="B467" s="129"/>
      <c r="C467" s="130"/>
      <c r="D467" s="130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spans="1:26" ht="14.25" customHeight="1">
      <c r="A468" s="127"/>
      <c r="B468" s="129"/>
      <c r="C468" s="130"/>
      <c r="D468" s="130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spans="1:26" ht="14.25" customHeight="1">
      <c r="A469" s="127"/>
      <c r="B469" s="129"/>
      <c r="C469" s="130"/>
      <c r="D469" s="130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spans="1:26" ht="14.25" customHeight="1">
      <c r="A470" s="127"/>
      <c r="B470" s="129"/>
      <c r="C470" s="130"/>
      <c r="D470" s="130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spans="1:26" ht="14.25" customHeight="1">
      <c r="A471" s="127"/>
      <c r="B471" s="129"/>
      <c r="C471" s="130"/>
      <c r="D471" s="130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spans="1:26" ht="14.25" customHeight="1">
      <c r="A472" s="127"/>
      <c r="B472" s="129"/>
      <c r="C472" s="130"/>
      <c r="D472" s="130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spans="1:26" ht="14.25" customHeight="1">
      <c r="A473" s="127"/>
      <c r="B473" s="129"/>
      <c r="C473" s="130"/>
      <c r="D473" s="130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spans="1:26" ht="14.25" customHeight="1">
      <c r="A474" s="127"/>
      <c r="B474" s="129"/>
      <c r="C474" s="130"/>
      <c r="D474" s="130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spans="1:26" ht="14.25" customHeight="1">
      <c r="A475" s="127"/>
      <c r="B475" s="129"/>
      <c r="C475" s="130"/>
      <c r="D475" s="130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spans="1:26" ht="14.25" customHeight="1">
      <c r="A476" s="127"/>
      <c r="B476" s="129"/>
      <c r="C476" s="130"/>
      <c r="D476" s="130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spans="1:26" ht="14.25" customHeight="1">
      <c r="A477" s="127"/>
      <c r="B477" s="129"/>
      <c r="C477" s="130"/>
      <c r="D477" s="130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spans="1:26" ht="14.25" customHeight="1">
      <c r="A478" s="127"/>
      <c r="B478" s="129"/>
      <c r="C478" s="130"/>
      <c r="D478" s="130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spans="1:26" ht="14.25" customHeight="1">
      <c r="A479" s="127"/>
      <c r="B479" s="129"/>
      <c r="C479" s="130"/>
      <c r="D479" s="130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spans="1:26" ht="14.25" customHeight="1">
      <c r="A480" s="127"/>
      <c r="B480" s="129"/>
      <c r="C480" s="130"/>
      <c r="D480" s="130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spans="1:26" ht="14.25" customHeight="1">
      <c r="A481" s="127"/>
      <c r="B481" s="129"/>
      <c r="C481" s="130"/>
      <c r="D481" s="130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spans="1:26" ht="14.25" customHeight="1">
      <c r="A482" s="127"/>
      <c r="B482" s="129"/>
      <c r="C482" s="130"/>
      <c r="D482" s="130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spans="1:26" ht="14.25" customHeight="1">
      <c r="A483" s="127"/>
      <c r="B483" s="129"/>
      <c r="C483" s="130"/>
      <c r="D483" s="130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spans="1:26" ht="14.25" customHeight="1">
      <c r="A484" s="127"/>
      <c r="B484" s="129"/>
      <c r="C484" s="130"/>
      <c r="D484" s="130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spans="1:26" ht="14.25" customHeight="1">
      <c r="A485" s="127"/>
      <c r="B485" s="129"/>
      <c r="C485" s="130"/>
      <c r="D485" s="130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spans="1:26" ht="14.25" customHeight="1">
      <c r="A486" s="127"/>
      <c r="B486" s="129"/>
      <c r="C486" s="130"/>
      <c r="D486" s="130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spans="1:26" ht="14.25" customHeight="1">
      <c r="A487" s="127"/>
      <c r="B487" s="129"/>
      <c r="C487" s="130"/>
      <c r="D487" s="130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spans="1:26" ht="14.25" customHeight="1">
      <c r="A488" s="127"/>
      <c r="B488" s="129"/>
      <c r="C488" s="130"/>
      <c r="D488" s="130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spans="1:26" ht="14.25" customHeight="1">
      <c r="A489" s="127"/>
      <c r="B489" s="129"/>
      <c r="C489" s="130"/>
      <c r="D489" s="130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spans="1:26" ht="14.25" customHeight="1">
      <c r="A490" s="127"/>
      <c r="B490" s="129"/>
      <c r="C490" s="130"/>
      <c r="D490" s="130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spans="1:26" ht="14.25" customHeight="1">
      <c r="A491" s="127"/>
      <c r="B491" s="129"/>
      <c r="C491" s="130"/>
      <c r="D491" s="130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spans="1:26" ht="14.25" customHeight="1">
      <c r="A492" s="127"/>
      <c r="B492" s="129"/>
      <c r="C492" s="130"/>
      <c r="D492" s="130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spans="1:26" ht="14.25" customHeight="1">
      <c r="A493" s="127"/>
      <c r="B493" s="129"/>
      <c r="C493" s="130"/>
      <c r="D493" s="130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spans="1:26" ht="14.25" customHeight="1">
      <c r="A494" s="127"/>
      <c r="B494" s="129"/>
      <c r="C494" s="130"/>
      <c r="D494" s="130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spans="1:26" ht="14.25" customHeight="1">
      <c r="A495" s="127"/>
      <c r="B495" s="129"/>
      <c r="C495" s="130"/>
      <c r="D495" s="130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spans="1:26" ht="14.25" customHeight="1">
      <c r="A496" s="127"/>
      <c r="B496" s="129"/>
      <c r="C496" s="130"/>
      <c r="D496" s="130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spans="1:26" ht="14.25" customHeight="1">
      <c r="A497" s="127"/>
      <c r="B497" s="129"/>
      <c r="C497" s="130"/>
      <c r="D497" s="130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spans="1:26" ht="14.25" customHeight="1">
      <c r="A498" s="127"/>
      <c r="B498" s="129"/>
      <c r="C498" s="130"/>
      <c r="D498" s="130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spans="1:26" ht="14.25" customHeight="1">
      <c r="A499" s="127"/>
      <c r="B499" s="129"/>
      <c r="C499" s="130"/>
      <c r="D499" s="130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spans="1:26" ht="14.25" customHeight="1">
      <c r="A500" s="127"/>
      <c r="B500" s="129"/>
      <c r="C500" s="130"/>
      <c r="D500" s="130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spans="1:26" ht="14.25" customHeight="1">
      <c r="A501" s="127"/>
      <c r="B501" s="129"/>
      <c r="C501" s="130"/>
      <c r="D501" s="130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spans="1:26" ht="14.25" customHeight="1">
      <c r="A502" s="127"/>
      <c r="B502" s="129"/>
      <c r="C502" s="130"/>
      <c r="D502" s="130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spans="1:26" ht="14.25" customHeight="1">
      <c r="A503" s="127"/>
      <c r="B503" s="129"/>
      <c r="C503" s="130"/>
      <c r="D503" s="130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spans="1:26" ht="14.25" customHeight="1">
      <c r="A504" s="127"/>
      <c r="B504" s="129"/>
      <c r="C504" s="130"/>
      <c r="D504" s="130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spans="1:26" ht="14.25" customHeight="1">
      <c r="A505" s="127"/>
      <c r="B505" s="129"/>
      <c r="C505" s="130"/>
      <c r="D505" s="130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spans="1:26" ht="14.25" customHeight="1">
      <c r="A506" s="127"/>
      <c r="B506" s="129"/>
      <c r="C506" s="130"/>
      <c r="D506" s="130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spans="1:26" ht="14.25" customHeight="1">
      <c r="A507" s="127"/>
      <c r="B507" s="129"/>
      <c r="C507" s="130"/>
      <c r="D507" s="130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spans="1:26" ht="14.25" customHeight="1">
      <c r="A508" s="127"/>
      <c r="B508" s="129"/>
      <c r="C508" s="130"/>
      <c r="D508" s="130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spans="1:26" ht="14.25" customHeight="1">
      <c r="A509" s="127"/>
      <c r="B509" s="129"/>
      <c r="C509" s="130"/>
      <c r="D509" s="130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spans="1:26" ht="14.25" customHeight="1">
      <c r="A510" s="127"/>
      <c r="B510" s="129"/>
      <c r="C510" s="130"/>
      <c r="D510" s="130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spans="1:26" ht="14.25" customHeight="1">
      <c r="A511" s="127"/>
      <c r="B511" s="129"/>
      <c r="C511" s="130"/>
      <c r="D511" s="130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spans="1:26" ht="14.25" customHeight="1">
      <c r="A512" s="127"/>
      <c r="B512" s="129"/>
      <c r="C512" s="130"/>
      <c r="D512" s="130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spans="1:26" ht="14.25" customHeight="1">
      <c r="A513" s="127"/>
      <c r="B513" s="129"/>
      <c r="C513" s="130"/>
      <c r="D513" s="130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spans="1:26" ht="14.25" customHeight="1">
      <c r="A514" s="127"/>
      <c r="B514" s="129"/>
      <c r="C514" s="130"/>
      <c r="D514" s="130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spans="1:26" ht="14.25" customHeight="1">
      <c r="A515" s="127"/>
      <c r="B515" s="129"/>
      <c r="C515" s="130"/>
      <c r="D515" s="130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spans="1:26" ht="14.25" customHeight="1">
      <c r="A516" s="127"/>
      <c r="B516" s="129"/>
      <c r="C516" s="130"/>
      <c r="D516" s="130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spans="1:26" ht="14.25" customHeight="1">
      <c r="A517" s="127"/>
      <c r="B517" s="129"/>
      <c r="C517" s="130"/>
      <c r="D517" s="130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spans="1:26" ht="14.25" customHeight="1">
      <c r="A518" s="127"/>
      <c r="B518" s="129"/>
      <c r="C518" s="130"/>
      <c r="D518" s="130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spans="1:26" ht="14.25" customHeight="1">
      <c r="A519" s="127"/>
      <c r="B519" s="129"/>
      <c r="C519" s="130"/>
      <c r="D519" s="130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spans="1:26" ht="14.25" customHeight="1">
      <c r="A520" s="127"/>
      <c r="B520" s="129"/>
      <c r="C520" s="130"/>
      <c r="D520" s="130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spans="1:26" ht="14.25" customHeight="1">
      <c r="A521" s="127"/>
      <c r="B521" s="129"/>
      <c r="C521" s="130"/>
      <c r="D521" s="130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spans="1:26" ht="14.25" customHeight="1">
      <c r="A522" s="127"/>
      <c r="B522" s="129"/>
      <c r="C522" s="130"/>
      <c r="D522" s="130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spans="1:26" ht="14.25" customHeight="1">
      <c r="A523" s="127"/>
      <c r="B523" s="129"/>
      <c r="C523" s="130"/>
      <c r="D523" s="130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spans="1:26" ht="14.25" customHeight="1">
      <c r="A524" s="127"/>
      <c r="B524" s="129"/>
      <c r="C524" s="130"/>
      <c r="D524" s="130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spans="1:26" ht="14.25" customHeight="1">
      <c r="A525" s="127"/>
      <c r="B525" s="129"/>
      <c r="C525" s="130"/>
      <c r="D525" s="130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spans="1:26" ht="14.25" customHeight="1">
      <c r="A526" s="127"/>
      <c r="B526" s="129"/>
      <c r="C526" s="130"/>
      <c r="D526" s="130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spans="1:26" ht="14.25" customHeight="1">
      <c r="A527" s="127"/>
      <c r="B527" s="129"/>
      <c r="C527" s="130"/>
      <c r="D527" s="130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spans="1:26" ht="14.25" customHeight="1">
      <c r="A528" s="127"/>
      <c r="B528" s="129"/>
      <c r="C528" s="130"/>
      <c r="D528" s="130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spans="1:26" ht="14.25" customHeight="1">
      <c r="A529" s="127"/>
      <c r="B529" s="129"/>
      <c r="C529" s="130"/>
      <c r="D529" s="130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spans="1:26" ht="14.25" customHeight="1">
      <c r="A530" s="127"/>
      <c r="B530" s="129"/>
      <c r="C530" s="130"/>
      <c r="D530" s="130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spans="1:26" ht="14.25" customHeight="1">
      <c r="A531" s="127"/>
      <c r="B531" s="129"/>
      <c r="C531" s="130"/>
      <c r="D531" s="130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spans="1:26" ht="14.25" customHeight="1">
      <c r="A532" s="127"/>
      <c r="B532" s="129"/>
      <c r="C532" s="130"/>
      <c r="D532" s="130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spans="1:26" ht="14.25" customHeight="1">
      <c r="A533" s="127"/>
      <c r="B533" s="129"/>
      <c r="C533" s="130"/>
      <c r="D533" s="130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spans="1:26" ht="14.25" customHeight="1">
      <c r="A534" s="127"/>
      <c r="B534" s="129"/>
      <c r="C534" s="130"/>
      <c r="D534" s="130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spans="1:26" ht="14.25" customHeight="1">
      <c r="A535" s="127"/>
      <c r="B535" s="129"/>
      <c r="C535" s="130"/>
      <c r="D535" s="130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spans="1:26" ht="14.25" customHeight="1">
      <c r="A536" s="127"/>
      <c r="B536" s="129"/>
      <c r="C536" s="130"/>
      <c r="D536" s="130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spans="1:26" ht="14.25" customHeight="1">
      <c r="A537" s="127"/>
      <c r="B537" s="129"/>
      <c r="C537" s="130"/>
      <c r="D537" s="130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spans="1:26" ht="14.25" customHeight="1">
      <c r="A538" s="127"/>
      <c r="B538" s="129"/>
      <c r="C538" s="130"/>
      <c r="D538" s="130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spans="1:26" ht="14.25" customHeight="1">
      <c r="A539" s="127"/>
      <c r="B539" s="129"/>
      <c r="C539" s="130"/>
      <c r="D539" s="130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spans="1:26" ht="14.25" customHeight="1">
      <c r="A540" s="127"/>
      <c r="B540" s="129"/>
      <c r="C540" s="130"/>
      <c r="D540" s="130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spans="1:26" ht="14.25" customHeight="1">
      <c r="A541" s="127"/>
      <c r="B541" s="129"/>
      <c r="C541" s="130"/>
      <c r="D541" s="130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spans="1:26" ht="14.25" customHeight="1">
      <c r="A542" s="127"/>
      <c r="B542" s="129"/>
      <c r="C542" s="130"/>
      <c r="D542" s="130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spans="1:26" ht="14.25" customHeight="1">
      <c r="A543" s="127"/>
      <c r="B543" s="129"/>
      <c r="C543" s="130"/>
      <c r="D543" s="130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spans="1:26" ht="14.25" customHeight="1">
      <c r="A544" s="127"/>
      <c r="B544" s="129"/>
      <c r="C544" s="130"/>
      <c r="D544" s="130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spans="1:26" ht="14.25" customHeight="1">
      <c r="A545" s="127"/>
      <c r="B545" s="129"/>
      <c r="C545" s="130"/>
      <c r="D545" s="130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spans="1:26" ht="14.25" customHeight="1">
      <c r="A546" s="127"/>
      <c r="B546" s="129"/>
      <c r="C546" s="130"/>
      <c r="D546" s="130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spans="1:26" ht="14.25" customHeight="1">
      <c r="A547" s="127"/>
      <c r="B547" s="129"/>
      <c r="C547" s="130"/>
      <c r="D547" s="130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spans="1:26" ht="14.25" customHeight="1">
      <c r="A548" s="127"/>
      <c r="B548" s="129"/>
      <c r="C548" s="130"/>
      <c r="D548" s="130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spans="1:26" ht="14.25" customHeight="1">
      <c r="A549" s="127"/>
      <c r="B549" s="129"/>
      <c r="C549" s="130"/>
      <c r="D549" s="130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spans="1:26" ht="14.25" customHeight="1">
      <c r="A550" s="127"/>
      <c r="B550" s="129"/>
      <c r="C550" s="130"/>
      <c r="D550" s="130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spans="1:26" ht="14.25" customHeight="1">
      <c r="A551" s="127"/>
      <c r="B551" s="129"/>
      <c r="C551" s="130"/>
      <c r="D551" s="130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spans="1:26" ht="14.25" customHeight="1">
      <c r="A552" s="127"/>
      <c r="B552" s="129"/>
      <c r="C552" s="130"/>
      <c r="D552" s="130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spans="1:26" ht="14.25" customHeight="1">
      <c r="A553" s="127"/>
      <c r="B553" s="129"/>
      <c r="C553" s="130"/>
      <c r="D553" s="130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spans="1:26" ht="14.25" customHeight="1">
      <c r="A554" s="127"/>
      <c r="B554" s="129"/>
      <c r="C554" s="130"/>
      <c r="D554" s="130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spans="1:26" ht="14.25" customHeight="1">
      <c r="A555" s="127"/>
      <c r="B555" s="129"/>
      <c r="C555" s="130"/>
      <c r="D555" s="130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spans="1:26" ht="14.25" customHeight="1">
      <c r="A556" s="127"/>
      <c r="B556" s="129"/>
      <c r="C556" s="130"/>
      <c r="D556" s="130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spans="1:26" ht="14.25" customHeight="1">
      <c r="A557" s="127"/>
      <c r="B557" s="129"/>
      <c r="C557" s="130"/>
      <c r="D557" s="130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spans="1:26" ht="14.25" customHeight="1">
      <c r="A558" s="127"/>
      <c r="B558" s="129"/>
      <c r="C558" s="130"/>
      <c r="D558" s="130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spans="1:26" ht="14.25" customHeight="1">
      <c r="A559" s="127"/>
      <c r="B559" s="129"/>
      <c r="C559" s="130"/>
      <c r="D559" s="130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spans="1:26" ht="14.25" customHeight="1">
      <c r="A560" s="127"/>
      <c r="B560" s="129"/>
      <c r="C560" s="130"/>
      <c r="D560" s="130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spans="1:26" ht="14.25" customHeight="1">
      <c r="A561" s="127"/>
      <c r="B561" s="129"/>
      <c r="C561" s="130"/>
      <c r="D561" s="130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spans="1:26" ht="14.25" customHeight="1">
      <c r="A562" s="127"/>
      <c r="B562" s="129"/>
      <c r="C562" s="130"/>
      <c r="D562" s="130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spans="1:26" ht="14.25" customHeight="1">
      <c r="A563" s="127"/>
      <c r="B563" s="129"/>
      <c r="C563" s="130"/>
      <c r="D563" s="130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spans="1:26" ht="14.25" customHeight="1">
      <c r="A564" s="127"/>
      <c r="B564" s="129"/>
      <c r="C564" s="130"/>
      <c r="D564" s="130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spans="1:26" ht="14.25" customHeight="1">
      <c r="A565" s="127"/>
      <c r="B565" s="129"/>
      <c r="C565" s="130"/>
      <c r="D565" s="130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spans="1:26" ht="14.25" customHeight="1">
      <c r="A566" s="127"/>
      <c r="B566" s="129"/>
      <c r="C566" s="130"/>
      <c r="D566" s="130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spans="1:26" ht="14.25" customHeight="1">
      <c r="A567" s="127"/>
      <c r="B567" s="129"/>
      <c r="C567" s="130"/>
      <c r="D567" s="130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spans="1:26" ht="14.25" customHeight="1">
      <c r="A568" s="127"/>
      <c r="B568" s="129"/>
      <c r="C568" s="130"/>
      <c r="D568" s="130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spans="1:26" ht="14.25" customHeight="1">
      <c r="A569" s="127"/>
      <c r="B569" s="129"/>
      <c r="C569" s="130"/>
      <c r="D569" s="130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spans="1:26" ht="14.25" customHeight="1">
      <c r="A570" s="127"/>
      <c r="B570" s="129"/>
      <c r="C570" s="130"/>
      <c r="D570" s="130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spans="1:26" ht="14.25" customHeight="1">
      <c r="A571" s="127"/>
      <c r="B571" s="129"/>
      <c r="C571" s="130"/>
      <c r="D571" s="130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spans="1:26" ht="14.25" customHeight="1">
      <c r="A572" s="127"/>
      <c r="B572" s="129"/>
      <c r="C572" s="130"/>
      <c r="D572" s="130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spans="1:26" ht="14.25" customHeight="1">
      <c r="A573" s="127"/>
      <c r="B573" s="129"/>
      <c r="C573" s="130"/>
      <c r="D573" s="130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spans="1:26" ht="14.25" customHeight="1">
      <c r="A574" s="127"/>
      <c r="B574" s="129"/>
      <c r="C574" s="130"/>
      <c r="D574" s="130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spans="1:26" ht="14.25" customHeight="1">
      <c r="A575" s="127"/>
      <c r="B575" s="129"/>
      <c r="C575" s="130"/>
      <c r="D575" s="130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spans="1:26" ht="14.25" customHeight="1">
      <c r="A576" s="127"/>
      <c r="B576" s="129"/>
      <c r="C576" s="130"/>
      <c r="D576" s="130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spans="1:26" ht="14.25" customHeight="1">
      <c r="A577" s="127"/>
      <c r="B577" s="129"/>
      <c r="C577" s="130"/>
      <c r="D577" s="130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spans="1:26" ht="14.25" customHeight="1">
      <c r="A578" s="127"/>
      <c r="B578" s="129"/>
      <c r="C578" s="130"/>
      <c r="D578" s="130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spans="1:26" ht="14.25" customHeight="1">
      <c r="A579" s="127"/>
      <c r="B579" s="129"/>
      <c r="C579" s="130"/>
      <c r="D579" s="130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spans="1:26" ht="14.25" customHeight="1">
      <c r="A580" s="127"/>
      <c r="B580" s="129"/>
      <c r="C580" s="130"/>
      <c r="D580" s="130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spans="1:26" ht="14.25" customHeight="1">
      <c r="A581" s="127"/>
      <c r="B581" s="129"/>
      <c r="C581" s="130"/>
      <c r="D581" s="130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spans="1:26" ht="14.25" customHeight="1">
      <c r="A582" s="127"/>
      <c r="B582" s="129"/>
      <c r="C582" s="130"/>
      <c r="D582" s="130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spans="1:26" ht="14.25" customHeight="1">
      <c r="A583" s="127"/>
      <c r="B583" s="129"/>
      <c r="C583" s="130"/>
      <c r="D583" s="130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spans="1:26" ht="14.25" customHeight="1">
      <c r="A584" s="127"/>
      <c r="B584" s="129"/>
      <c r="C584" s="130"/>
      <c r="D584" s="130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spans="1:26" ht="14.25" customHeight="1">
      <c r="A585" s="127"/>
      <c r="B585" s="129"/>
      <c r="C585" s="130"/>
      <c r="D585" s="130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spans="1:26" ht="14.25" customHeight="1">
      <c r="A586" s="127"/>
      <c r="B586" s="129"/>
      <c r="C586" s="130"/>
      <c r="D586" s="130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spans="1:26" ht="14.25" customHeight="1">
      <c r="A587" s="127"/>
      <c r="B587" s="129"/>
      <c r="C587" s="130"/>
      <c r="D587" s="130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spans="1:26" ht="14.25" customHeight="1">
      <c r="A588" s="127"/>
      <c r="B588" s="129"/>
      <c r="C588" s="130"/>
      <c r="D588" s="130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spans="1:26" ht="14.25" customHeight="1">
      <c r="A589" s="127"/>
      <c r="B589" s="129"/>
      <c r="C589" s="130"/>
      <c r="D589" s="130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spans="1:26" ht="14.25" customHeight="1">
      <c r="A590" s="127"/>
      <c r="B590" s="129"/>
      <c r="C590" s="130"/>
      <c r="D590" s="130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spans="1:26" ht="14.25" customHeight="1">
      <c r="A591" s="127"/>
      <c r="B591" s="129"/>
      <c r="C591" s="130"/>
      <c r="D591" s="130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spans="1:26" ht="14.25" customHeight="1">
      <c r="A592" s="127"/>
      <c r="B592" s="129"/>
      <c r="C592" s="130"/>
      <c r="D592" s="130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spans="1:26" ht="14.25" customHeight="1">
      <c r="A593" s="127"/>
      <c r="B593" s="129"/>
      <c r="C593" s="130"/>
      <c r="D593" s="130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spans="1:26" ht="14.25" customHeight="1">
      <c r="A594" s="127"/>
      <c r="B594" s="129"/>
      <c r="C594" s="130"/>
      <c r="D594" s="130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spans="1:26" ht="14.25" customHeight="1">
      <c r="A595" s="127"/>
      <c r="B595" s="129"/>
      <c r="C595" s="130"/>
      <c r="D595" s="130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spans="1:26" ht="14.25" customHeight="1">
      <c r="A596" s="127"/>
      <c r="B596" s="129"/>
      <c r="C596" s="130"/>
      <c r="D596" s="130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spans="1:26" ht="14.25" customHeight="1">
      <c r="A597" s="127"/>
      <c r="B597" s="129"/>
      <c r="C597" s="130"/>
      <c r="D597" s="130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spans="1:26" ht="14.25" customHeight="1">
      <c r="A598" s="127"/>
      <c r="B598" s="129"/>
      <c r="C598" s="130"/>
      <c r="D598" s="130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spans="1:26" ht="14.25" customHeight="1">
      <c r="A599" s="127"/>
      <c r="B599" s="129"/>
      <c r="C599" s="130"/>
      <c r="D599" s="130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spans="1:26" ht="14.25" customHeight="1">
      <c r="A600" s="127"/>
      <c r="B600" s="129"/>
      <c r="C600" s="130"/>
      <c r="D600" s="130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spans="1:26" ht="14.25" customHeight="1">
      <c r="A601" s="127"/>
      <c r="B601" s="129"/>
      <c r="C601" s="130"/>
      <c r="D601" s="130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spans="1:26" ht="14.25" customHeight="1">
      <c r="A602" s="127"/>
      <c r="B602" s="129"/>
      <c r="C602" s="130"/>
      <c r="D602" s="130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spans="1:26" ht="14.25" customHeight="1">
      <c r="A603" s="127"/>
      <c r="B603" s="129"/>
      <c r="C603" s="130"/>
      <c r="D603" s="130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spans="1:26" ht="14.25" customHeight="1">
      <c r="A604" s="127"/>
      <c r="B604" s="129"/>
      <c r="C604" s="130"/>
      <c r="D604" s="130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spans="1:26" ht="14.25" customHeight="1">
      <c r="A605" s="127"/>
      <c r="B605" s="129"/>
      <c r="C605" s="130"/>
      <c r="D605" s="130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spans="1:26" ht="14.25" customHeight="1">
      <c r="A606" s="127"/>
      <c r="B606" s="129"/>
      <c r="C606" s="130"/>
      <c r="D606" s="130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spans="1:26" ht="14.25" customHeight="1">
      <c r="A607" s="127"/>
      <c r="B607" s="129"/>
      <c r="C607" s="130"/>
      <c r="D607" s="130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spans="1:26" ht="14.25" customHeight="1">
      <c r="A608" s="127"/>
      <c r="B608" s="129"/>
      <c r="C608" s="130"/>
      <c r="D608" s="130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spans="1:26" ht="14.25" customHeight="1">
      <c r="A609" s="127"/>
      <c r="B609" s="129"/>
      <c r="C609" s="130"/>
      <c r="D609" s="130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spans="1:26" ht="14.25" customHeight="1">
      <c r="A610" s="127"/>
      <c r="B610" s="129"/>
      <c r="C610" s="130"/>
      <c r="D610" s="130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spans="1:26" ht="14.25" customHeight="1">
      <c r="A611" s="127"/>
      <c r="B611" s="129"/>
      <c r="C611" s="130"/>
      <c r="D611" s="130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spans="1:26" ht="14.25" customHeight="1">
      <c r="A612" s="127"/>
      <c r="B612" s="129"/>
      <c r="C612" s="130"/>
      <c r="D612" s="130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spans="1:26" ht="14.25" customHeight="1">
      <c r="A613" s="127"/>
      <c r="B613" s="129"/>
      <c r="C613" s="130"/>
      <c r="D613" s="130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spans="1:26" ht="14.25" customHeight="1">
      <c r="A614" s="127"/>
      <c r="B614" s="129"/>
      <c r="C614" s="130"/>
      <c r="D614" s="130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spans="1:26" ht="14.25" customHeight="1">
      <c r="A615" s="127"/>
      <c r="B615" s="129"/>
      <c r="C615" s="130"/>
      <c r="D615" s="130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spans="1:26" ht="14.25" customHeight="1">
      <c r="A616" s="127"/>
      <c r="B616" s="129"/>
      <c r="C616" s="130"/>
      <c r="D616" s="130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spans="1:26" ht="14.25" customHeight="1">
      <c r="A617" s="127"/>
      <c r="B617" s="129"/>
      <c r="C617" s="130"/>
      <c r="D617" s="130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spans="1:26" ht="14.25" customHeight="1">
      <c r="A618" s="127"/>
      <c r="B618" s="129"/>
      <c r="C618" s="130"/>
      <c r="D618" s="130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spans="1:26" ht="14.25" customHeight="1">
      <c r="A619" s="127"/>
      <c r="B619" s="129"/>
      <c r="C619" s="130"/>
      <c r="D619" s="130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spans="1:26" ht="14.25" customHeight="1">
      <c r="A620" s="127"/>
      <c r="B620" s="129"/>
      <c r="C620" s="130"/>
      <c r="D620" s="130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spans="1:26" ht="14.25" customHeight="1">
      <c r="A621" s="127"/>
      <c r="B621" s="129"/>
      <c r="C621" s="130"/>
      <c r="D621" s="130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spans="1:26" ht="14.25" customHeight="1">
      <c r="A622" s="127"/>
      <c r="B622" s="129"/>
      <c r="C622" s="130"/>
      <c r="D622" s="130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spans="1:26" ht="14.25" customHeight="1">
      <c r="A623" s="127"/>
      <c r="B623" s="129"/>
      <c r="C623" s="130"/>
      <c r="D623" s="130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spans="1:26" ht="14.25" customHeight="1">
      <c r="A624" s="127"/>
      <c r="B624" s="129"/>
      <c r="C624" s="130"/>
      <c r="D624" s="130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spans="1:26" ht="14.25" customHeight="1">
      <c r="A625" s="127"/>
      <c r="B625" s="129"/>
      <c r="C625" s="130"/>
      <c r="D625" s="130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spans="1:26" ht="14.25" customHeight="1">
      <c r="A626" s="127"/>
      <c r="B626" s="129"/>
      <c r="C626" s="130"/>
      <c r="D626" s="130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spans="1:26" ht="14.25" customHeight="1">
      <c r="A627" s="127"/>
      <c r="B627" s="129"/>
      <c r="C627" s="130"/>
      <c r="D627" s="130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spans="1:26" ht="14.25" customHeight="1">
      <c r="A628" s="127"/>
      <c r="B628" s="129"/>
      <c r="C628" s="130"/>
      <c r="D628" s="130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spans="1:26" ht="14.25" customHeight="1">
      <c r="A629" s="127"/>
      <c r="B629" s="129"/>
      <c r="C629" s="130"/>
      <c r="D629" s="130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spans="1:26" ht="14.25" customHeight="1">
      <c r="A630" s="127"/>
      <c r="B630" s="129"/>
      <c r="C630" s="130"/>
      <c r="D630" s="130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spans="1:26" ht="14.25" customHeight="1">
      <c r="A631" s="127"/>
      <c r="B631" s="129"/>
      <c r="C631" s="130"/>
      <c r="D631" s="130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spans="1:26" ht="14.25" customHeight="1">
      <c r="A632" s="127"/>
      <c r="B632" s="129"/>
      <c r="C632" s="130"/>
      <c r="D632" s="130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spans="1:26" ht="14.25" customHeight="1">
      <c r="A633" s="127"/>
      <c r="B633" s="129"/>
      <c r="C633" s="130"/>
      <c r="D633" s="130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spans="1:26" ht="14.25" customHeight="1">
      <c r="A634" s="127"/>
      <c r="B634" s="129"/>
      <c r="C634" s="130"/>
      <c r="D634" s="130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spans="1:26" ht="14.25" customHeight="1">
      <c r="A635" s="127"/>
      <c r="B635" s="129"/>
      <c r="C635" s="130"/>
      <c r="D635" s="130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spans="1:26" ht="14.25" customHeight="1">
      <c r="A636" s="127"/>
      <c r="B636" s="129"/>
      <c r="C636" s="130"/>
      <c r="D636" s="130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spans="1:26" ht="14.25" customHeight="1">
      <c r="A637" s="127"/>
      <c r="B637" s="129"/>
      <c r="C637" s="130"/>
      <c r="D637" s="130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spans="1:26" ht="14.25" customHeight="1">
      <c r="A638" s="127"/>
      <c r="B638" s="129"/>
      <c r="C638" s="130"/>
      <c r="D638" s="130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spans="1:26" ht="14.25" customHeight="1">
      <c r="A639" s="127"/>
      <c r="B639" s="129"/>
      <c r="C639" s="130"/>
      <c r="D639" s="130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spans="1:26" ht="14.25" customHeight="1">
      <c r="A640" s="127"/>
      <c r="B640" s="129"/>
      <c r="C640" s="130"/>
      <c r="D640" s="130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spans="1:26" ht="14.25" customHeight="1">
      <c r="A641" s="127"/>
      <c r="B641" s="129"/>
      <c r="C641" s="130"/>
      <c r="D641" s="130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spans="1:26" ht="14.25" customHeight="1">
      <c r="A642" s="127"/>
      <c r="B642" s="129"/>
      <c r="C642" s="130"/>
      <c r="D642" s="130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spans="1:26" ht="14.25" customHeight="1">
      <c r="A643" s="127"/>
      <c r="B643" s="129"/>
      <c r="C643" s="130"/>
      <c r="D643" s="130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spans="1:26" ht="14.25" customHeight="1">
      <c r="A644" s="127"/>
      <c r="B644" s="129"/>
      <c r="C644" s="130"/>
      <c r="D644" s="130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spans="1:26" ht="14.25" customHeight="1">
      <c r="A645" s="127"/>
      <c r="B645" s="129"/>
      <c r="C645" s="130"/>
      <c r="D645" s="130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spans="1:26" ht="14.25" customHeight="1">
      <c r="A646" s="127"/>
      <c r="B646" s="129"/>
      <c r="C646" s="130"/>
      <c r="D646" s="130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spans="1:26" ht="14.25" customHeight="1">
      <c r="A647" s="127"/>
      <c r="B647" s="129"/>
      <c r="C647" s="130"/>
      <c r="D647" s="130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spans="1:26" ht="14.25" customHeight="1">
      <c r="A648" s="127"/>
      <c r="B648" s="129"/>
      <c r="C648" s="130"/>
      <c r="D648" s="130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spans="1:26" ht="14.25" customHeight="1">
      <c r="A649" s="127"/>
      <c r="B649" s="129"/>
      <c r="C649" s="130"/>
      <c r="D649" s="130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spans="1:26" ht="14.25" customHeight="1">
      <c r="A650" s="127"/>
      <c r="B650" s="129"/>
      <c r="C650" s="130"/>
      <c r="D650" s="130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spans="1:26" ht="14.25" customHeight="1">
      <c r="A651" s="127"/>
      <c r="B651" s="129"/>
      <c r="C651" s="130"/>
      <c r="D651" s="130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spans="1:26" ht="14.25" customHeight="1">
      <c r="A652" s="127"/>
      <c r="B652" s="129"/>
      <c r="C652" s="130"/>
      <c r="D652" s="130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spans="1:26" ht="14.25" customHeight="1">
      <c r="A653" s="127"/>
      <c r="B653" s="129"/>
      <c r="C653" s="130"/>
      <c r="D653" s="130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spans="1:26" ht="14.25" customHeight="1">
      <c r="A654" s="127"/>
      <c r="B654" s="129"/>
      <c r="C654" s="130"/>
      <c r="D654" s="130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spans="1:26" ht="14.25" customHeight="1">
      <c r="A655" s="127"/>
      <c r="B655" s="129"/>
      <c r="C655" s="130"/>
      <c r="D655" s="130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spans="1:26" ht="14.25" customHeight="1">
      <c r="A656" s="127"/>
      <c r="B656" s="129"/>
      <c r="C656" s="130"/>
      <c r="D656" s="130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spans="1:26" ht="14.25" customHeight="1">
      <c r="A657" s="127"/>
      <c r="B657" s="129"/>
      <c r="C657" s="130"/>
      <c r="D657" s="130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spans="1:26" ht="14.25" customHeight="1">
      <c r="A658" s="127"/>
      <c r="B658" s="129"/>
      <c r="C658" s="130"/>
      <c r="D658" s="130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spans="1:26" ht="14.25" customHeight="1">
      <c r="A659" s="127"/>
      <c r="B659" s="129"/>
      <c r="C659" s="130"/>
      <c r="D659" s="130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spans="1:26" ht="14.25" customHeight="1">
      <c r="A660" s="127"/>
      <c r="B660" s="129"/>
      <c r="C660" s="130"/>
      <c r="D660" s="130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spans="1:26" ht="14.25" customHeight="1">
      <c r="A661" s="127"/>
      <c r="B661" s="129"/>
      <c r="C661" s="130"/>
      <c r="D661" s="130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spans="1:26" ht="14.25" customHeight="1">
      <c r="A662" s="127"/>
      <c r="B662" s="129"/>
      <c r="C662" s="130"/>
      <c r="D662" s="130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spans="1:26" ht="14.25" customHeight="1">
      <c r="A663" s="127"/>
      <c r="B663" s="129"/>
      <c r="C663" s="130"/>
      <c r="D663" s="130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spans="1:26" ht="14.25" customHeight="1">
      <c r="A664" s="127"/>
      <c r="B664" s="129"/>
      <c r="C664" s="130"/>
      <c r="D664" s="130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spans="1:26" ht="14.25" customHeight="1">
      <c r="A665" s="127"/>
      <c r="B665" s="129"/>
      <c r="C665" s="130"/>
      <c r="D665" s="130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spans="1:26" ht="14.25" customHeight="1">
      <c r="A666" s="127"/>
      <c r="B666" s="129"/>
      <c r="C666" s="130"/>
      <c r="D666" s="130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spans="1:26" ht="14.25" customHeight="1">
      <c r="A667" s="127"/>
      <c r="B667" s="129"/>
      <c r="C667" s="130"/>
      <c r="D667" s="130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spans="1:26" ht="14.25" customHeight="1">
      <c r="A668" s="127"/>
      <c r="B668" s="129"/>
      <c r="C668" s="130"/>
      <c r="D668" s="130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spans="1:26" ht="14.25" customHeight="1">
      <c r="A669" s="127"/>
      <c r="B669" s="129"/>
      <c r="C669" s="130"/>
      <c r="D669" s="130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spans="1:26" ht="14.25" customHeight="1">
      <c r="A670" s="127"/>
      <c r="B670" s="129"/>
      <c r="C670" s="130"/>
      <c r="D670" s="130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spans="1:26" ht="14.25" customHeight="1">
      <c r="A671" s="127"/>
      <c r="B671" s="129"/>
      <c r="C671" s="130"/>
      <c r="D671" s="130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spans="1:26" ht="14.25" customHeight="1">
      <c r="A672" s="127"/>
      <c r="B672" s="129"/>
      <c r="C672" s="130"/>
      <c r="D672" s="130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spans="1:26" ht="14.25" customHeight="1">
      <c r="A673" s="127"/>
      <c r="B673" s="129"/>
      <c r="C673" s="130"/>
      <c r="D673" s="130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spans="1:26" ht="14.25" customHeight="1">
      <c r="A674" s="127"/>
      <c r="B674" s="129"/>
      <c r="C674" s="130"/>
      <c r="D674" s="130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spans="1:26" ht="14.25" customHeight="1">
      <c r="A675" s="127"/>
      <c r="B675" s="129"/>
      <c r="C675" s="130"/>
      <c r="D675" s="130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spans="1:26" ht="14.25" customHeight="1">
      <c r="A676" s="127"/>
      <c r="B676" s="129"/>
      <c r="C676" s="130"/>
      <c r="D676" s="130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spans="1:26" ht="14.25" customHeight="1">
      <c r="A677" s="127"/>
      <c r="B677" s="129"/>
      <c r="C677" s="130"/>
      <c r="D677" s="130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spans="1:26" ht="14.25" customHeight="1">
      <c r="A678" s="127"/>
      <c r="B678" s="129"/>
      <c r="C678" s="130"/>
      <c r="D678" s="130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spans="1:26" ht="14.25" customHeight="1">
      <c r="A679" s="127"/>
      <c r="B679" s="129"/>
      <c r="C679" s="130"/>
      <c r="D679" s="130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spans="1:26" ht="14.25" customHeight="1">
      <c r="A680" s="127"/>
      <c r="B680" s="129"/>
      <c r="C680" s="130"/>
      <c r="D680" s="130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spans="1:26" ht="14.25" customHeight="1">
      <c r="A681" s="127"/>
      <c r="B681" s="129"/>
      <c r="C681" s="130"/>
      <c r="D681" s="130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spans="1:26" ht="14.25" customHeight="1">
      <c r="A682" s="127"/>
      <c r="B682" s="129"/>
      <c r="C682" s="130"/>
      <c r="D682" s="130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spans="1:26" ht="14.25" customHeight="1">
      <c r="A683" s="127"/>
      <c r="B683" s="129"/>
      <c r="C683" s="130"/>
      <c r="D683" s="130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spans="1:26" ht="14.25" customHeight="1">
      <c r="A684" s="127"/>
      <c r="B684" s="129"/>
      <c r="C684" s="130"/>
      <c r="D684" s="130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spans="1:26" ht="14.25" customHeight="1">
      <c r="A685" s="127"/>
      <c r="B685" s="129"/>
      <c r="C685" s="130"/>
      <c r="D685" s="130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spans="1:26" ht="14.25" customHeight="1">
      <c r="A686" s="127"/>
      <c r="B686" s="129"/>
      <c r="C686" s="130"/>
      <c r="D686" s="130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spans="1:26" ht="14.25" customHeight="1">
      <c r="A687" s="127"/>
      <c r="B687" s="129"/>
      <c r="C687" s="130"/>
      <c r="D687" s="130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spans="1:26" ht="14.25" customHeight="1">
      <c r="A688" s="127"/>
      <c r="B688" s="129"/>
      <c r="C688" s="130"/>
      <c r="D688" s="130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spans="1:26" ht="14.25" customHeight="1">
      <c r="A689" s="127"/>
      <c r="B689" s="129"/>
      <c r="C689" s="130"/>
      <c r="D689" s="130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spans="1:26" ht="14.25" customHeight="1">
      <c r="A690" s="127"/>
      <c r="B690" s="129"/>
      <c r="C690" s="130"/>
      <c r="D690" s="130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spans="1:26" ht="14.25" customHeight="1">
      <c r="A691" s="127"/>
      <c r="B691" s="129"/>
      <c r="C691" s="130"/>
      <c r="D691" s="130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spans="1:26" ht="14.25" customHeight="1">
      <c r="A692" s="127"/>
      <c r="B692" s="129"/>
      <c r="C692" s="130"/>
      <c r="D692" s="130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spans="1:26" ht="14.25" customHeight="1">
      <c r="A693" s="127"/>
      <c r="B693" s="129"/>
      <c r="C693" s="130"/>
      <c r="D693" s="130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spans="1:26" ht="14.25" customHeight="1">
      <c r="A694" s="127"/>
      <c r="B694" s="129"/>
      <c r="C694" s="130"/>
      <c r="D694" s="130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spans="1:26" ht="14.25" customHeight="1">
      <c r="A695" s="127"/>
      <c r="B695" s="129"/>
      <c r="C695" s="130"/>
      <c r="D695" s="130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spans="1:26" ht="14.25" customHeight="1">
      <c r="A696" s="127"/>
      <c r="B696" s="129"/>
      <c r="C696" s="130"/>
      <c r="D696" s="130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spans="1:26" ht="14.25" customHeight="1">
      <c r="A697" s="127"/>
      <c r="B697" s="129"/>
      <c r="C697" s="130"/>
      <c r="D697" s="130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spans="1:26" ht="14.25" customHeight="1">
      <c r="A698" s="127"/>
      <c r="B698" s="129"/>
      <c r="C698" s="130"/>
      <c r="D698" s="130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spans="1:26" ht="14.25" customHeight="1">
      <c r="A699" s="127"/>
      <c r="B699" s="129"/>
      <c r="C699" s="130"/>
      <c r="D699" s="130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spans="1:26" ht="14.25" customHeight="1">
      <c r="A700" s="127"/>
      <c r="B700" s="129"/>
      <c r="C700" s="130"/>
      <c r="D700" s="130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spans="1:26" ht="14.25" customHeight="1">
      <c r="A701" s="127"/>
      <c r="B701" s="129"/>
      <c r="C701" s="130"/>
      <c r="D701" s="130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spans="1:26" ht="14.25" customHeight="1">
      <c r="A702" s="127"/>
      <c r="B702" s="129"/>
      <c r="C702" s="130"/>
      <c r="D702" s="130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spans="1:26" ht="14.25" customHeight="1">
      <c r="A703" s="127"/>
      <c r="B703" s="129"/>
      <c r="C703" s="130"/>
      <c r="D703" s="130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spans="1:26" ht="14.25" customHeight="1">
      <c r="A704" s="127"/>
      <c r="B704" s="129"/>
      <c r="C704" s="130"/>
      <c r="D704" s="130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spans="1:26" ht="14.25" customHeight="1">
      <c r="A705" s="127"/>
      <c r="B705" s="129"/>
      <c r="C705" s="130"/>
      <c r="D705" s="130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spans="1:26" ht="14.25" customHeight="1">
      <c r="A706" s="127"/>
      <c r="B706" s="129"/>
      <c r="C706" s="130"/>
      <c r="D706" s="130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spans="1:26" ht="14.25" customHeight="1">
      <c r="A707" s="127"/>
      <c r="B707" s="129"/>
      <c r="C707" s="130"/>
      <c r="D707" s="130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spans="1:26" ht="14.25" customHeight="1">
      <c r="A708" s="127"/>
      <c r="B708" s="129"/>
      <c r="C708" s="130"/>
      <c r="D708" s="130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spans="1:26" ht="14.25" customHeight="1">
      <c r="A709" s="127"/>
      <c r="B709" s="129"/>
      <c r="C709" s="130"/>
      <c r="D709" s="130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spans="1:26" ht="14.25" customHeight="1">
      <c r="A710" s="127"/>
      <c r="B710" s="129"/>
      <c r="C710" s="130"/>
      <c r="D710" s="130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spans="1:26" ht="14.25" customHeight="1">
      <c r="A711" s="127"/>
      <c r="B711" s="129"/>
      <c r="C711" s="130"/>
      <c r="D711" s="130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spans="1:26" ht="14.25" customHeight="1">
      <c r="A712" s="127"/>
      <c r="B712" s="129"/>
      <c r="C712" s="130"/>
      <c r="D712" s="130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spans="1:26" ht="14.25" customHeight="1">
      <c r="A713" s="127"/>
      <c r="B713" s="129"/>
      <c r="C713" s="130"/>
      <c r="D713" s="130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spans="1:26" ht="14.25" customHeight="1">
      <c r="A714" s="127"/>
      <c r="B714" s="129"/>
      <c r="C714" s="130"/>
      <c r="D714" s="130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spans="1:26" ht="14.25" customHeight="1">
      <c r="A715" s="127"/>
      <c r="B715" s="129"/>
      <c r="C715" s="130"/>
      <c r="D715" s="130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spans="1:26" ht="14.25" customHeight="1">
      <c r="A716" s="127"/>
      <c r="B716" s="129"/>
      <c r="C716" s="130"/>
      <c r="D716" s="130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spans="1:26" ht="14.25" customHeight="1">
      <c r="A717" s="127"/>
      <c r="B717" s="129"/>
      <c r="C717" s="130"/>
      <c r="D717" s="130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spans="1:26" ht="14.25" customHeight="1">
      <c r="A718" s="127"/>
      <c r="B718" s="129"/>
      <c r="C718" s="130"/>
      <c r="D718" s="130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spans="1:26" ht="14.25" customHeight="1">
      <c r="A719" s="127"/>
      <c r="B719" s="129"/>
      <c r="C719" s="130"/>
      <c r="D719" s="130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spans="1:26" ht="14.25" customHeight="1">
      <c r="A720" s="127"/>
      <c r="B720" s="129"/>
      <c r="C720" s="130"/>
      <c r="D720" s="130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spans="1:26" ht="14.25" customHeight="1">
      <c r="A721" s="127"/>
      <c r="B721" s="129"/>
      <c r="C721" s="130"/>
      <c r="D721" s="130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spans="1:26" ht="14.25" customHeight="1">
      <c r="A722" s="127"/>
      <c r="B722" s="129"/>
      <c r="C722" s="130"/>
      <c r="D722" s="130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spans="1:26" ht="14.25" customHeight="1">
      <c r="A723" s="127"/>
      <c r="B723" s="129"/>
      <c r="C723" s="130"/>
      <c r="D723" s="130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spans="1:26" ht="14.25" customHeight="1">
      <c r="A724" s="127"/>
      <c r="B724" s="129"/>
      <c r="C724" s="130"/>
      <c r="D724" s="130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spans="1:26" ht="14.25" customHeight="1">
      <c r="A725" s="127"/>
      <c r="B725" s="129"/>
      <c r="C725" s="130"/>
      <c r="D725" s="130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spans="1:26" ht="14.25" customHeight="1">
      <c r="A726" s="127"/>
      <c r="B726" s="129"/>
      <c r="C726" s="130"/>
      <c r="D726" s="130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spans="1:26" ht="14.25" customHeight="1">
      <c r="A727" s="127"/>
      <c r="B727" s="129"/>
      <c r="C727" s="130"/>
      <c r="D727" s="130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spans="1:26" ht="14.25" customHeight="1">
      <c r="A728" s="127"/>
      <c r="B728" s="129"/>
      <c r="C728" s="130"/>
      <c r="D728" s="130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spans="1:26" ht="14.25" customHeight="1">
      <c r="A729" s="127"/>
      <c r="B729" s="129"/>
      <c r="C729" s="130"/>
      <c r="D729" s="130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spans="1:26" ht="14.25" customHeight="1">
      <c r="A730" s="127"/>
      <c r="B730" s="129"/>
      <c r="C730" s="130"/>
      <c r="D730" s="130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spans="1:26" ht="14.25" customHeight="1">
      <c r="A731" s="127"/>
      <c r="B731" s="129"/>
      <c r="C731" s="130"/>
      <c r="D731" s="130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spans="1:26" ht="14.25" customHeight="1">
      <c r="A732" s="127"/>
      <c r="B732" s="129"/>
      <c r="C732" s="130"/>
      <c r="D732" s="130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spans="1:26" ht="14.25" customHeight="1">
      <c r="A733" s="127"/>
      <c r="B733" s="129"/>
      <c r="C733" s="130"/>
      <c r="D733" s="130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spans="1:26" ht="14.25" customHeight="1">
      <c r="A734" s="127"/>
      <c r="B734" s="129"/>
      <c r="C734" s="130"/>
      <c r="D734" s="130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spans="1:26" ht="14.25" customHeight="1">
      <c r="A735" s="127"/>
      <c r="B735" s="129"/>
      <c r="C735" s="130"/>
      <c r="D735" s="130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spans="1:26" ht="14.25" customHeight="1">
      <c r="A736" s="127"/>
      <c r="B736" s="129"/>
      <c r="C736" s="130"/>
      <c r="D736" s="130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spans="1:26" ht="14.25" customHeight="1">
      <c r="A737" s="127"/>
      <c r="B737" s="129"/>
      <c r="C737" s="130"/>
      <c r="D737" s="130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spans="1:26" ht="14.25" customHeight="1">
      <c r="A738" s="127"/>
      <c r="B738" s="129"/>
      <c r="C738" s="130"/>
      <c r="D738" s="130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spans="1:26" ht="14.25" customHeight="1">
      <c r="A739" s="127"/>
      <c r="B739" s="129"/>
      <c r="C739" s="130"/>
      <c r="D739" s="130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spans="1:26" ht="14.25" customHeight="1">
      <c r="A740" s="127"/>
      <c r="B740" s="129"/>
      <c r="C740" s="130"/>
      <c r="D740" s="130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spans="1:26" ht="14.25" customHeight="1">
      <c r="A741" s="127"/>
      <c r="B741" s="129"/>
      <c r="C741" s="130"/>
      <c r="D741" s="130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spans="1:26" ht="14.25" customHeight="1">
      <c r="A742" s="127"/>
      <c r="B742" s="129"/>
      <c r="C742" s="130"/>
      <c r="D742" s="130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spans="1:26" ht="14.25" customHeight="1">
      <c r="A743" s="127"/>
      <c r="B743" s="129"/>
      <c r="C743" s="130"/>
      <c r="D743" s="130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spans="1:26" ht="14.25" customHeight="1">
      <c r="A744" s="127"/>
      <c r="B744" s="129"/>
      <c r="C744" s="130"/>
      <c r="D744" s="130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spans="1:26" ht="14.25" customHeight="1">
      <c r="A745" s="127"/>
      <c r="B745" s="129"/>
      <c r="C745" s="130"/>
      <c r="D745" s="130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spans="1:26" ht="14.25" customHeight="1">
      <c r="A746" s="127"/>
      <c r="B746" s="129"/>
      <c r="C746" s="130"/>
      <c r="D746" s="130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spans="1:26" ht="14.25" customHeight="1">
      <c r="A747" s="127"/>
      <c r="B747" s="129"/>
      <c r="C747" s="130"/>
      <c r="D747" s="130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spans="1:26" ht="14.25" customHeight="1">
      <c r="A748" s="127"/>
      <c r="B748" s="129"/>
      <c r="C748" s="130"/>
      <c r="D748" s="130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spans="1:26" ht="14.25" customHeight="1">
      <c r="A749" s="127"/>
      <c r="B749" s="129"/>
      <c r="C749" s="130"/>
      <c r="D749" s="130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spans="1:26" ht="14.25" customHeight="1">
      <c r="A750" s="127"/>
      <c r="B750" s="129"/>
      <c r="C750" s="130"/>
      <c r="D750" s="130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spans="1:26" ht="14.25" customHeight="1">
      <c r="A751" s="127"/>
      <c r="B751" s="129"/>
      <c r="C751" s="130"/>
      <c r="D751" s="130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spans="1:26" ht="14.25" customHeight="1">
      <c r="A752" s="127"/>
      <c r="B752" s="129"/>
      <c r="C752" s="130"/>
      <c r="D752" s="130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spans="1:26" ht="14.25" customHeight="1">
      <c r="A753" s="127"/>
      <c r="B753" s="129"/>
      <c r="C753" s="130"/>
      <c r="D753" s="130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spans="1:26" ht="14.25" customHeight="1">
      <c r="A754" s="127"/>
      <c r="B754" s="129"/>
      <c r="C754" s="130"/>
      <c r="D754" s="130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spans="1:26" ht="14.25" customHeight="1">
      <c r="A755" s="127"/>
      <c r="B755" s="129"/>
      <c r="C755" s="130"/>
      <c r="D755" s="130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spans="1:26" ht="14.25" customHeight="1">
      <c r="A756" s="127"/>
      <c r="B756" s="129"/>
      <c r="C756" s="130"/>
      <c r="D756" s="130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spans="1:26" ht="14.25" customHeight="1">
      <c r="A757" s="127"/>
      <c r="B757" s="129"/>
      <c r="C757" s="130"/>
      <c r="D757" s="130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spans="1:26" ht="14.25" customHeight="1">
      <c r="A758" s="127"/>
      <c r="B758" s="129"/>
      <c r="C758" s="130"/>
      <c r="D758" s="130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spans="1:26" ht="14.25" customHeight="1">
      <c r="A759" s="127"/>
      <c r="B759" s="129"/>
      <c r="C759" s="130"/>
      <c r="D759" s="130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spans="1:26" ht="14.25" customHeight="1">
      <c r="A760" s="127"/>
      <c r="B760" s="129"/>
      <c r="C760" s="130"/>
      <c r="D760" s="130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spans="1:26" ht="14.25" customHeight="1">
      <c r="A761" s="127"/>
      <c r="B761" s="129"/>
      <c r="C761" s="130"/>
      <c r="D761" s="130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spans="1:26" ht="14.25" customHeight="1">
      <c r="A762" s="127"/>
      <c r="B762" s="129"/>
      <c r="C762" s="130"/>
      <c r="D762" s="130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spans="1:26" ht="14.25" customHeight="1">
      <c r="A763" s="127"/>
      <c r="B763" s="129"/>
      <c r="C763" s="130"/>
      <c r="D763" s="130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spans="1:26" ht="14.25" customHeight="1">
      <c r="A764" s="127"/>
      <c r="B764" s="129"/>
      <c r="C764" s="130"/>
      <c r="D764" s="130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spans="1:26" ht="14.25" customHeight="1">
      <c r="A765" s="127"/>
      <c r="B765" s="129"/>
      <c r="C765" s="130"/>
      <c r="D765" s="130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spans="1:26" ht="14.25" customHeight="1">
      <c r="A766" s="127"/>
      <c r="B766" s="129"/>
      <c r="C766" s="130"/>
      <c r="D766" s="130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spans="1:26" ht="14.25" customHeight="1">
      <c r="A767" s="127"/>
      <c r="B767" s="129"/>
      <c r="C767" s="130"/>
      <c r="D767" s="130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spans="1:26" ht="14.25" customHeight="1">
      <c r="A768" s="127"/>
      <c r="B768" s="129"/>
      <c r="C768" s="130"/>
      <c r="D768" s="130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spans="1:26" ht="14.25" customHeight="1">
      <c r="A769" s="127"/>
      <c r="B769" s="129"/>
      <c r="C769" s="130"/>
      <c r="D769" s="130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spans="1:26" ht="14.25" customHeight="1">
      <c r="A770" s="127"/>
      <c r="B770" s="129"/>
      <c r="C770" s="130"/>
      <c r="D770" s="130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spans="1:26" ht="14.25" customHeight="1">
      <c r="A771" s="127"/>
      <c r="B771" s="129"/>
      <c r="C771" s="130"/>
      <c r="D771" s="130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spans="1:26" ht="14.25" customHeight="1">
      <c r="A772" s="127"/>
      <c r="B772" s="129"/>
      <c r="C772" s="130"/>
      <c r="D772" s="130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spans="1:26" ht="14.25" customHeight="1">
      <c r="A773" s="127"/>
      <c r="B773" s="129"/>
      <c r="C773" s="130"/>
      <c r="D773" s="130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spans="1:26" ht="14.25" customHeight="1">
      <c r="A774" s="127"/>
      <c r="B774" s="129"/>
      <c r="C774" s="130"/>
      <c r="D774" s="130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spans="1:26" ht="14.25" customHeight="1">
      <c r="A775" s="127"/>
      <c r="B775" s="129"/>
      <c r="C775" s="130"/>
      <c r="D775" s="130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spans="1:26" ht="14.25" customHeight="1">
      <c r="A776" s="127"/>
      <c r="B776" s="129"/>
      <c r="C776" s="130"/>
      <c r="D776" s="130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spans="1:26" ht="14.25" customHeight="1">
      <c r="A777" s="127"/>
      <c r="B777" s="129"/>
      <c r="C777" s="130"/>
      <c r="D777" s="130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spans="1:26" ht="14.25" customHeight="1">
      <c r="A778" s="127"/>
      <c r="B778" s="129"/>
      <c r="C778" s="130"/>
      <c r="D778" s="130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spans="1:26" ht="14.25" customHeight="1">
      <c r="A779" s="127"/>
      <c r="B779" s="129"/>
      <c r="C779" s="130"/>
      <c r="D779" s="130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spans="1:26" ht="14.25" customHeight="1">
      <c r="A780" s="127"/>
      <c r="B780" s="129"/>
      <c r="C780" s="130"/>
      <c r="D780" s="130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spans="1:26" ht="14.25" customHeight="1">
      <c r="A781" s="127"/>
      <c r="B781" s="129"/>
      <c r="C781" s="130"/>
      <c r="D781" s="130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spans="1:26" ht="14.25" customHeight="1">
      <c r="A782" s="127"/>
      <c r="B782" s="129"/>
      <c r="C782" s="130"/>
      <c r="D782" s="130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spans="1:26" ht="14.25" customHeight="1">
      <c r="A783" s="127"/>
      <c r="B783" s="129"/>
      <c r="C783" s="130"/>
      <c r="D783" s="130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spans="1:26" ht="14.25" customHeight="1">
      <c r="A784" s="127"/>
      <c r="B784" s="129"/>
      <c r="C784" s="130"/>
      <c r="D784" s="130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spans="1:26" ht="14.25" customHeight="1">
      <c r="A785" s="127"/>
      <c r="B785" s="129"/>
      <c r="C785" s="130"/>
      <c r="D785" s="130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spans="1:26" ht="14.25" customHeight="1">
      <c r="A786" s="127"/>
      <c r="B786" s="129"/>
      <c r="C786" s="130"/>
      <c r="D786" s="130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spans="1:26" ht="14.25" customHeight="1">
      <c r="A787" s="127"/>
      <c r="B787" s="129"/>
      <c r="C787" s="130"/>
      <c r="D787" s="130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spans="1:26" ht="14.25" customHeight="1">
      <c r="A788" s="127"/>
      <c r="B788" s="129"/>
      <c r="C788" s="130"/>
      <c r="D788" s="130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spans="1:26" ht="14.25" customHeight="1">
      <c r="A789" s="127"/>
      <c r="B789" s="129"/>
      <c r="C789" s="130"/>
      <c r="D789" s="130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spans="1:26" ht="14.25" customHeight="1">
      <c r="A790" s="127"/>
      <c r="B790" s="129"/>
      <c r="C790" s="130"/>
      <c r="D790" s="130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spans="1:26" ht="14.25" customHeight="1">
      <c r="A791" s="127"/>
      <c r="B791" s="129"/>
      <c r="C791" s="130"/>
      <c r="D791" s="130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spans="1:26" ht="14.25" customHeight="1">
      <c r="A792" s="127"/>
      <c r="B792" s="129"/>
      <c r="C792" s="130"/>
      <c r="D792" s="130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spans="1:26" ht="14.25" customHeight="1">
      <c r="A793" s="127"/>
      <c r="B793" s="129"/>
      <c r="C793" s="130"/>
      <c r="D793" s="130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spans="1:26" ht="14.25" customHeight="1">
      <c r="A794" s="127"/>
      <c r="B794" s="129"/>
      <c r="C794" s="130"/>
      <c r="D794" s="130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spans="1:26" ht="14.25" customHeight="1">
      <c r="A795" s="127"/>
      <c r="B795" s="129"/>
      <c r="C795" s="130"/>
      <c r="D795" s="130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spans="1:26" ht="14.25" customHeight="1">
      <c r="A796" s="127"/>
      <c r="B796" s="129"/>
      <c r="C796" s="130"/>
      <c r="D796" s="130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spans="1:26" ht="14.25" customHeight="1">
      <c r="A797" s="127"/>
      <c r="B797" s="129"/>
      <c r="C797" s="130"/>
      <c r="D797" s="130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spans="1:26" ht="14.25" customHeight="1">
      <c r="A798" s="127"/>
      <c r="B798" s="129"/>
      <c r="C798" s="130"/>
      <c r="D798" s="130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spans="1:26" ht="14.25" customHeight="1">
      <c r="A799" s="127"/>
      <c r="B799" s="129"/>
      <c r="C799" s="130"/>
      <c r="D799" s="130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spans="1:26" ht="14.25" customHeight="1">
      <c r="A800" s="127"/>
      <c r="B800" s="129"/>
      <c r="C800" s="130"/>
      <c r="D800" s="130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spans="1:26" ht="14.25" customHeight="1">
      <c r="A801" s="127"/>
      <c r="B801" s="129"/>
      <c r="C801" s="130"/>
      <c r="D801" s="130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spans="1:26" ht="14.25" customHeight="1">
      <c r="A802" s="127"/>
      <c r="B802" s="129"/>
      <c r="C802" s="130"/>
      <c r="D802" s="130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spans="1:26" ht="14.25" customHeight="1">
      <c r="A803" s="127"/>
      <c r="B803" s="129"/>
      <c r="C803" s="130"/>
      <c r="D803" s="130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spans="1:26" ht="14.25" customHeight="1">
      <c r="A804" s="127"/>
      <c r="B804" s="129"/>
      <c r="C804" s="130"/>
      <c r="D804" s="130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spans="1:26" ht="14.25" customHeight="1">
      <c r="A805" s="127"/>
      <c r="B805" s="129"/>
      <c r="C805" s="130"/>
      <c r="D805" s="130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spans="1:26" ht="14.25" customHeight="1">
      <c r="A806" s="127"/>
      <c r="B806" s="129"/>
      <c r="C806" s="130"/>
      <c r="D806" s="130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spans="1:26" ht="14.25" customHeight="1">
      <c r="A807" s="127"/>
      <c r="B807" s="129"/>
      <c r="C807" s="130"/>
      <c r="D807" s="130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spans="1:26" ht="14.25" customHeight="1">
      <c r="A808" s="127"/>
      <c r="B808" s="129"/>
      <c r="C808" s="130"/>
      <c r="D808" s="130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spans="1:26" ht="14.25" customHeight="1">
      <c r="A809" s="127"/>
      <c r="B809" s="129"/>
      <c r="C809" s="130"/>
      <c r="D809" s="130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spans="1:26" ht="14.25" customHeight="1">
      <c r="A810" s="127"/>
      <c r="B810" s="129"/>
      <c r="C810" s="130"/>
      <c r="D810" s="130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spans="1:26" ht="14.25" customHeight="1">
      <c r="A811" s="127"/>
      <c r="B811" s="129"/>
      <c r="C811" s="130"/>
      <c r="D811" s="130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spans="1:26" ht="14.25" customHeight="1">
      <c r="A812" s="127"/>
      <c r="B812" s="129"/>
      <c r="C812" s="130"/>
      <c r="D812" s="130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spans="1:26" ht="14.25" customHeight="1">
      <c r="A813" s="127"/>
      <c r="B813" s="129"/>
      <c r="C813" s="130"/>
      <c r="D813" s="130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spans="1:26" ht="14.25" customHeight="1">
      <c r="A814" s="127"/>
      <c r="B814" s="129"/>
      <c r="C814" s="130"/>
      <c r="D814" s="130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spans="1:26" ht="14.25" customHeight="1">
      <c r="A815" s="127"/>
      <c r="B815" s="129"/>
      <c r="C815" s="130"/>
      <c r="D815" s="130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spans="1:26" ht="14.25" customHeight="1">
      <c r="A816" s="127"/>
      <c r="B816" s="129"/>
      <c r="C816" s="130"/>
      <c r="D816" s="130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spans="1:26" ht="14.25" customHeight="1">
      <c r="A817" s="127"/>
      <c r="B817" s="129"/>
      <c r="C817" s="130"/>
      <c r="D817" s="130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spans="1:26" ht="14.25" customHeight="1">
      <c r="A818" s="127"/>
      <c r="B818" s="129"/>
      <c r="C818" s="130"/>
      <c r="D818" s="130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spans="1:26" ht="14.25" customHeight="1">
      <c r="A819" s="127"/>
      <c r="B819" s="129"/>
      <c r="C819" s="130"/>
      <c r="D819" s="130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spans="1:26" ht="14.25" customHeight="1">
      <c r="A820" s="127"/>
      <c r="B820" s="129"/>
      <c r="C820" s="130"/>
      <c r="D820" s="130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spans="1:26" ht="14.25" customHeight="1">
      <c r="A821" s="127"/>
      <c r="B821" s="129"/>
      <c r="C821" s="130"/>
      <c r="D821" s="130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spans="1:26" ht="14.25" customHeight="1">
      <c r="A822" s="127"/>
      <c r="B822" s="129"/>
      <c r="C822" s="130"/>
      <c r="D822" s="130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spans="1:26" ht="14.25" customHeight="1">
      <c r="A823" s="127"/>
      <c r="B823" s="129"/>
      <c r="C823" s="130"/>
      <c r="D823" s="130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spans="1:26" ht="14.25" customHeight="1">
      <c r="A824" s="127"/>
      <c r="B824" s="129"/>
      <c r="C824" s="130"/>
      <c r="D824" s="130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spans="1:26" ht="14.25" customHeight="1">
      <c r="A825" s="127"/>
      <c r="B825" s="129"/>
      <c r="C825" s="130"/>
      <c r="D825" s="130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spans="1:26" ht="14.25" customHeight="1">
      <c r="A826" s="127"/>
      <c r="B826" s="129"/>
      <c r="C826" s="130"/>
      <c r="D826" s="130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spans="1:26" ht="14.25" customHeight="1">
      <c r="A827" s="127"/>
      <c r="B827" s="129"/>
      <c r="C827" s="130"/>
      <c r="D827" s="130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spans="1:26" ht="14.25" customHeight="1">
      <c r="A828" s="127"/>
      <c r="B828" s="129"/>
      <c r="C828" s="130"/>
      <c r="D828" s="130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spans="1:26" ht="14.25" customHeight="1">
      <c r="A829" s="127"/>
      <c r="B829" s="129"/>
      <c r="C829" s="130"/>
      <c r="D829" s="130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spans="1:26" ht="14.25" customHeight="1">
      <c r="A830" s="127"/>
      <c r="B830" s="129"/>
      <c r="C830" s="130"/>
      <c r="D830" s="130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spans="1:26" ht="14.25" customHeight="1">
      <c r="A831" s="127"/>
      <c r="B831" s="129"/>
      <c r="C831" s="130"/>
      <c r="D831" s="130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spans="1:26" ht="14.25" customHeight="1">
      <c r="A832" s="127"/>
      <c r="B832" s="129"/>
      <c r="C832" s="130"/>
      <c r="D832" s="130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spans="1:26" ht="14.25" customHeight="1">
      <c r="A833" s="127"/>
      <c r="B833" s="129"/>
      <c r="C833" s="130"/>
      <c r="D833" s="130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spans="1:26" ht="14.25" customHeight="1">
      <c r="A834" s="127"/>
      <c r="B834" s="129"/>
      <c r="C834" s="130"/>
      <c r="D834" s="130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spans="1:26" ht="14.25" customHeight="1">
      <c r="A835" s="127"/>
      <c r="B835" s="129"/>
      <c r="C835" s="130"/>
      <c r="D835" s="130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spans="1:26" ht="14.25" customHeight="1">
      <c r="A836" s="127"/>
      <c r="B836" s="129"/>
      <c r="C836" s="130"/>
      <c r="D836" s="130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spans="1:26" ht="14.25" customHeight="1">
      <c r="A837" s="127"/>
      <c r="B837" s="129"/>
      <c r="C837" s="130"/>
      <c r="D837" s="130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spans="1:26" ht="14.25" customHeight="1">
      <c r="A838" s="127"/>
      <c r="B838" s="129"/>
      <c r="C838" s="130"/>
      <c r="D838" s="130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spans="1:26" ht="14.25" customHeight="1">
      <c r="A839" s="127"/>
      <c r="B839" s="129"/>
      <c r="C839" s="130"/>
      <c r="D839" s="130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spans="1:26" ht="14.25" customHeight="1">
      <c r="A840" s="127"/>
      <c r="B840" s="129"/>
      <c r="C840" s="130"/>
      <c r="D840" s="130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spans="1:26" ht="14.25" customHeight="1">
      <c r="A841" s="127"/>
      <c r="B841" s="129"/>
      <c r="C841" s="130"/>
      <c r="D841" s="130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spans="1:26" ht="14.25" customHeight="1">
      <c r="A842" s="127"/>
      <c r="B842" s="129"/>
      <c r="C842" s="130"/>
      <c r="D842" s="130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spans="1:26" ht="14.25" customHeight="1">
      <c r="A843" s="127"/>
      <c r="B843" s="129"/>
      <c r="C843" s="130"/>
      <c r="D843" s="130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spans="1:26" ht="14.25" customHeight="1">
      <c r="A844" s="127"/>
      <c r="B844" s="129"/>
      <c r="C844" s="130"/>
      <c r="D844" s="130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spans="1:26" ht="14.25" customHeight="1">
      <c r="A845" s="127"/>
      <c r="B845" s="129"/>
      <c r="C845" s="130"/>
      <c r="D845" s="130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spans="1:26" ht="14.25" customHeight="1">
      <c r="A846" s="127"/>
      <c r="B846" s="129"/>
      <c r="C846" s="130"/>
      <c r="D846" s="130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spans="1:26" ht="14.25" customHeight="1">
      <c r="A847" s="127"/>
      <c r="B847" s="129"/>
      <c r="C847" s="130"/>
      <c r="D847" s="130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spans="1:26" ht="14.25" customHeight="1">
      <c r="A848" s="127"/>
      <c r="B848" s="129"/>
      <c r="C848" s="130"/>
      <c r="D848" s="130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spans="1:26" ht="14.25" customHeight="1">
      <c r="A849" s="127"/>
      <c r="B849" s="129"/>
      <c r="C849" s="130"/>
      <c r="D849" s="130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spans="1:26" ht="14.25" customHeight="1">
      <c r="A850" s="127"/>
      <c r="B850" s="129"/>
      <c r="C850" s="130"/>
      <c r="D850" s="130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spans="1:26" ht="14.25" customHeight="1">
      <c r="A851" s="127"/>
      <c r="B851" s="129"/>
      <c r="C851" s="130"/>
      <c r="D851" s="130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spans="1:26" ht="14.25" customHeight="1">
      <c r="A852" s="127"/>
      <c r="B852" s="129"/>
      <c r="C852" s="130"/>
      <c r="D852" s="130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spans="1:26" ht="14.25" customHeight="1">
      <c r="A853" s="127"/>
      <c r="B853" s="129"/>
      <c r="C853" s="130"/>
      <c r="D853" s="130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spans="1:26" ht="14.25" customHeight="1">
      <c r="A854" s="127"/>
      <c r="B854" s="129"/>
      <c r="C854" s="130"/>
      <c r="D854" s="130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spans="1:26" ht="14.25" customHeight="1">
      <c r="A855" s="127"/>
      <c r="B855" s="129"/>
      <c r="C855" s="130"/>
      <c r="D855" s="130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spans="1:26" ht="14.25" customHeight="1">
      <c r="A856" s="127"/>
      <c r="B856" s="129"/>
      <c r="C856" s="130"/>
      <c r="D856" s="130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spans="1:26" ht="14.25" customHeight="1">
      <c r="A857" s="127"/>
      <c r="B857" s="129"/>
      <c r="C857" s="130"/>
      <c r="D857" s="130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spans="1:26" ht="14.25" customHeight="1">
      <c r="A858" s="127"/>
      <c r="B858" s="129"/>
      <c r="C858" s="130"/>
      <c r="D858" s="130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spans="1:26" ht="14.25" customHeight="1">
      <c r="A859" s="127"/>
      <c r="B859" s="129"/>
      <c r="C859" s="130"/>
      <c r="D859" s="130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spans="1:26" ht="14.25" customHeight="1">
      <c r="A860" s="127"/>
      <c r="B860" s="129"/>
      <c r="C860" s="130"/>
      <c r="D860" s="130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spans="1:26" ht="14.25" customHeight="1">
      <c r="A861" s="127"/>
      <c r="B861" s="129"/>
      <c r="C861" s="130"/>
      <c r="D861" s="130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spans="1:26" ht="14.25" customHeight="1">
      <c r="A862" s="127"/>
      <c r="B862" s="129"/>
      <c r="C862" s="130"/>
      <c r="D862" s="130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spans="1:26" ht="14.25" customHeight="1">
      <c r="A863" s="127"/>
      <c r="B863" s="129"/>
      <c r="C863" s="130"/>
      <c r="D863" s="130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spans="1:26" ht="14.25" customHeight="1">
      <c r="A864" s="127"/>
      <c r="B864" s="129"/>
      <c r="C864" s="130"/>
      <c r="D864" s="130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spans="1:26" ht="14.25" customHeight="1">
      <c r="A865" s="127"/>
      <c r="B865" s="129"/>
      <c r="C865" s="130"/>
      <c r="D865" s="130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spans="1:26" ht="14.25" customHeight="1">
      <c r="A866" s="127"/>
      <c r="B866" s="129"/>
      <c r="C866" s="130"/>
      <c r="D866" s="130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spans="1:26" ht="14.25" customHeight="1">
      <c r="A867" s="127"/>
      <c r="B867" s="129"/>
      <c r="C867" s="130"/>
      <c r="D867" s="130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spans="1:26" ht="14.25" customHeight="1">
      <c r="A868" s="127"/>
      <c r="B868" s="129"/>
      <c r="C868" s="130"/>
      <c r="D868" s="130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spans="1:26" ht="14.25" customHeight="1">
      <c r="A869" s="127"/>
      <c r="B869" s="129"/>
      <c r="C869" s="130"/>
      <c r="D869" s="130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spans="1:26" ht="14.25" customHeight="1">
      <c r="A870" s="127"/>
      <c r="B870" s="129"/>
      <c r="C870" s="130"/>
      <c r="D870" s="130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spans="1:26" ht="14.25" customHeight="1">
      <c r="A871" s="127"/>
      <c r="B871" s="129"/>
      <c r="C871" s="130"/>
      <c r="D871" s="130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spans="1:26" ht="14.25" customHeight="1">
      <c r="A872" s="127"/>
      <c r="B872" s="129"/>
      <c r="C872" s="130"/>
      <c r="D872" s="130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spans="1:26" ht="14.25" customHeight="1">
      <c r="A873" s="127"/>
      <c r="B873" s="129"/>
      <c r="C873" s="130"/>
      <c r="D873" s="130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spans="1:26" ht="14.25" customHeight="1">
      <c r="A874" s="127"/>
      <c r="B874" s="129"/>
      <c r="C874" s="130"/>
      <c r="D874" s="130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spans="1:26" ht="14.25" customHeight="1">
      <c r="A875" s="127"/>
      <c r="B875" s="129"/>
      <c r="C875" s="130"/>
      <c r="D875" s="130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spans="1:26" ht="14.25" customHeight="1">
      <c r="A876" s="127"/>
      <c r="B876" s="129"/>
      <c r="C876" s="130"/>
      <c r="D876" s="130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spans="1:26" ht="14.25" customHeight="1">
      <c r="A877" s="127"/>
      <c r="B877" s="129"/>
      <c r="C877" s="130"/>
      <c r="D877" s="130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spans="1:26" ht="14.25" customHeight="1">
      <c r="A878" s="127"/>
      <c r="B878" s="129"/>
      <c r="C878" s="130"/>
      <c r="D878" s="130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spans="1:26" ht="14.25" customHeight="1">
      <c r="A879" s="127"/>
      <c r="B879" s="129"/>
      <c r="C879" s="130"/>
      <c r="D879" s="130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spans="1:26" ht="14.25" customHeight="1">
      <c r="A880" s="127"/>
      <c r="B880" s="129"/>
      <c r="C880" s="130"/>
      <c r="D880" s="130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spans="1:26" ht="14.25" customHeight="1">
      <c r="A881" s="127"/>
      <c r="B881" s="129"/>
      <c r="C881" s="130"/>
      <c r="D881" s="130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spans="1:26" ht="14.25" customHeight="1">
      <c r="A882" s="127"/>
      <c r="B882" s="129"/>
      <c r="C882" s="130"/>
      <c r="D882" s="130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spans="1:26" ht="14.25" customHeight="1">
      <c r="A883" s="127"/>
      <c r="B883" s="129"/>
      <c r="C883" s="130"/>
      <c r="D883" s="130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spans="1:26" ht="14.25" customHeight="1">
      <c r="A884" s="127"/>
      <c r="B884" s="129"/>
      <c r="C884" s="130"/>
      <c r="D884" s="130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spans="1:26" ht="14.25" customHeight="1">
      <c r="A885" s="127"/>
      <c r="B885" s="129"/>
      <c r="C885" s="130"/>
      <c r="D885" s="130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spans="1:26" ht="14.25" customHeight="1">
      <c r="A886" s="127"/>
      <c r="B886" s="129"/>
      <c r="C886" s="130"/>
      <c r="D886" s="130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spans="1:26" ht="14.25" customHeight="1">
      <c r="A887" s="127"/>
      <c r="B887" s="129"/>
      <c r="C887" s="130"/>
      <c r="D887" s="130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spans="1:26" ht="14.25" customHeight="1">
      <c r="A888" s="127"/>
      <c r="B888" s="129"/>
      <c r="C888" s="130"/>
      <c r="D888" s="130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spans="1:26" ht="14.25" customHeight="1">
      <c r="A889" s="127"/>
      <c r="B889" s="129"/>
      <c r="C889" s="130"/>
      <c r="D889" s="130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spans="1:26" ht="14.25" customHeight="1">
      <c r="A890" s="127"/>
      <c r="B890" s="129"/>
      <c r="C890" s="130"/>
      <c r="D890" s="130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spans="1:26" ht="14.25" customHeight="1">
      <c r="A891" s="127"/>
      <c r="B891" s="129"/>
      <c r="C891" s="130"/>
      <c r="D891" s="130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spans="1:26" ht="14.25" customHeight="1">
      <c r="A892" s="127"/>
      <c r="B892" s="129"/>
      <c r="C892" s="130"/>
      <c r="D892" s="130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spans="1:26" ht="14.25" customHeight="1">
      <c r="A893" s="127"/>
      <c r="B893" s="129"/>
      <c r="C893" s="130"/>
      <c r="D893" s="130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spans="1:26" ht="14.25" customHeight="1">
      <c r="A894" s="127"/>
      <c r="B894" s="129"/>
      <c r="C894" s="130"/>
      <c r="D894" s="130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spans="1:26" ht="14.25" customHeight="1">
      <c r="A895" s="127"/>
      <c r="B895" s="129"/>
      <c r="C895" s="130"/>
      <c r="D895" s="130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spans="1:26" ht="14.25" customHeight="1">
      <c r="A896" s="127"/>
      <c r="B896" s="129"/>
      <c r="C896" s="130"/>
      <c r="D896" s="130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spans="1:26" ht="14.25" customHeight="1">
      <c r="A897" s="127"/>
      <c r="B897" s="129"/>
      <c r="C897" s="130"/>
      <c r="D897" s="130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spans="1:26" ht="14.25" customHeight="1">
      <c r="A898" s="127"/>
      <c r="B898" s="129"/>
      <c r="C898" s="130"/>
      <c r="D898" s="130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spans="1:26" ht="14.25" customHeight="1">
      <c r="A899" s="127"/>
      <c r="B899" s="129"/>
      <c r="C899" s="130"/>
      <c r="D899" s="130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spans="1:26" ht="14.25" customHeight="1">
      <c r="A900" s="127"/>
      <c r="B900" s="129"/>
      <c r="C900" s="130"/>
      <c r="D900" s="130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spans="1:26" ht="14.25" customHeight="1">
      <c r="A901" s="127"/>
      <c r="B901" s="129"/>
      <c r="C901" s="130"/>
      <c r="D901" s="130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spans="1:26" ht="14.25" customHeight="1">
      <c r="A902" s="127"/>
      <c r="B902" s="129"/>
      <c r="C902" s="130"/>
      <c r="D902" s="130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spans="1:26" ht="14.25" customHeight="1">
      <c r="A903" s="127"/>
      <c r="B903" s="129"/>
      <c r="C903" s="130"/>
      <c r="D903" s="130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spans="1:26" ht="14.25" customHeight="1">
      <c r="A904" s="127"/>
      <c r="B904" s="129"/>
      <c r="C904" s="130"/>
      <c r="D904" s="130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spans="1:26" ht="14.25" customHeight="1">
      <c r="A905" s="127"/>
      <c r="B905" s="129"/>
      <c r="C905" s="130"/>
      <c r="D905" s="130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spans="1:26" ht="14.25" customHeight="1">
      <c r="A906" s="127"/>
      <c r="B906" s="129"/>
      <c r="C906" s="130"/>
      <c r="D906" s="130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spans="1:26" ht="14.25" customHeight="1">
      <c r="A907" s="127"/>
      <c r="B907" s="129"/>
      <c r="C907" s="130"/>
      <c r="D907" s="130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spans="1:26" ht="14.25" customHeight="1">
      <c r="A908" s="127"/>
      <c r="B908" s="129"/>
      <c r="C908" s="130"/>
      <c r="D908" s="130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spans="1:26" ht="14.25" customHeight="1">
      <c r="A909" s="127"/>
      <c r="B909" s="129"/>
      <c r="C909" s="130"/>
      <c r="D909" s="130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spans="1:26" ht="14.25" customHeight="1">
      <c r="A910" s="127"/>
      <c r="B910" s="129"/>
      <c r="C910" s="130"/>
      <c r="D910" s="130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spans="1:26" ht="14.25" customHeight="1">
      <c r="A911" s="127"/>
      <c r="B911" s="129"/>
      <c r="C911" s="130"/>
      <c r="D911" s="130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spans="1:26" ht="14.25" customHeight="1">
      <c r="A912" s="127"/>
      <c r="B912" s="129"/>
      <c r="C912" s="130"/>
      <c r="D912" s="130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spans="1:26" ht="14.25" customHeight="1">
      <c r="A913" s="127"/>
      <c r="B913" s="129"/>
      <c r="C913" s="130"/>
      <c r="D913" s="130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spans="1:26" ht="14.25" customHeight="1">
      <c r="A914" s="127"/>
      <c r="B914" s="129"/>
      <c r="C914" s="130"/>
      <c r="D914" s="130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spans="1:26" ht="14.25" customHeight="1">
      <c r="A915" s="127"/>
      <c r="B915" s="129"/>
      <c r="C915" s="130"/>
      <c r="D915" s="130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spans="1:26" ht="14.25" customHeight="1">
      <c r="A916" s="127"/>
      <c r="B916" s="129"/>
      <c r="C916" s="130"/>
      <c r="D916" s="130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spans="1:26" ht="14.25" customHeight="1">
      <c r="A917" s="127"/>
      <c r="B917" s="129"/>
      <c r="C917" s="130"/>
      <c r="D917" s="130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spans="1:26" ht="14.25" customHeight="1">
      <c r="A918" s="127"/>
      <c r="B918" s="129"/>
      <c r="C918" s="130"/>
      <c r="D918" s="130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spans="1:26" ht="14.25" customHeight="1">
      <c r="A919" s="127"/>
      <c r="B919" s="129"/>
      <c r="C919" s="130"/>
      <c r="D919" s="130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spans="1:26" ht="14.25" customHeight="1">
      <c r="A920" s="127"/>
      <c r="B920" s="129"/>
      <c r="C920" s="130"/>
      <c r="D920" s="130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spans="1:26" ht="14.25" customHeight="1">
      <c r="A921" s="127"/>
      <c r="B921" s="129"/>
      <c r="C921" s="130"/>
      <c r="D921" s="130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spans="1:26" ht="14.25" customHeight="1">
      <c r="A922" s="127"/>
      <c r="B922" s="129"/>
      <c r="C922" s="130"/>
      <c r="D922" s="130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spans="1:26" ht="14.25" customHeight="1">
      <c r="A923" s="127"/>
      <c r="B923" s="129"/>
      <c r="C923" s="130"/>
      <c r="D923" s="130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spans="1:26" ht="14.25" customHeight="1">
      <c r="A924" s="127"/>
      <c r="B924" s="129"/>
      <c r="C924" s="130"/>
      <c r="D924" s="130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spans="1:26" ht="14.25" customHeight="1">
      <c r="A925" s="127"/>
      <c r="B925" s="129"/>
      <c r="C925" s="130"/>
      <c r="D925" s="130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spans="1:26" ht="14.25" customHeight="1">
      <c r="A926" s="127"/>
      <c r="B926" s="129"/>
      <c r="C926" s="130"/>
      <c r="D926" s="130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spans="1:26" ht="14.25" customHeight="1">
      <c r="A927" s="127"/>
      <c r="B927" s="129"/>
      <c r="C927" s="130"/>
      <c r="D927" s="130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spans="1:26" ht="14.25" customHeight="1">
      <c r="A928" s="127"/>
      <c r="B928" s="129"/>
      <c r="C928" s="130"/>
      <c r="D928" s="130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spans="1:26" ht="14.25" customHeight="1">
      <c r="A929" s="127"/>
      <c r="B929" s="129"/>
      <c r="C929" s="130"/>
      <c r="D929" s="130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spans="1:26" ht="14.25" customHeight="1">
      <c r="A930" s="127"/>
      <c r="B930" s="129"/>
      <c r="C930" s="130"/>
      <c r="D930" s="130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spans="1:26" ht="14.25" customHeight="1">
      <c r="A931" s="127"/>
      <c r="B931" s="129"/>
      <c r="C931" s="130"/>
      <c r="D931" s="130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spans="1:26" ht="14.25" customHeight="1">
      <c r="A932" s="127"/>
      <c r="B932" s="129"/>
      <c r="C932" s="130"/>
      <c r="D932" s="130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spans="1:26" ht="14.25" customHeight="1">
      <c r="A933" s="127"/>
      <c r="B933" s="129"/>
      <c r="C933" s="130"/>
      <c r="D933" s="130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spans="1:26" ht="14.25" customHeight="1">
      <c r="A934" s="127"/>
      <c r="B934" s="129"/>
      <c r="C934" s="130"/>
      <c r="D934" s="130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spans="1:26" ht="14.25" customHeight="1">
      <c r="A935" s="127"/>
      <c r="B935" s="129"/>
      <c r="C935" s="130"/>
      <c r="D935" s="130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spans="1:26" ht="14.25" customHeight="1">
      <c r="A936" s="127"/>
      <c r="B936" s="129"/>
      <c r="C936" s="130"/>
      <c r="D936" s="130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spans="1:26" ht="14.25" customHeight="1">
      <c r="A937" s="127"/>
      <c r="B937" s="129"/>
      <c r="C937" s="130"/>
      <c r="D937" s="130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spans="1:26" ht="14.25" customHeight="1">
      <c r="A938" s="127"/>
      <c r="B938" s="129"/>
      <c r="C938" s="130"/>
      <c r="D938" s="130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spans="1:26" ht="14.25" customHeight="1">
      <c r="A939" s="127"/>
      <c r="B939" s="129"/>
      <c r="C939" s="130"/>
      <c r="D939" s="130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spans="1:26" ht="14.25" customHeight="1">
      <c r="A940" s="127"/>
      <c r="B940" s="129"/>
      <c r="C940" s="130"/>
      <c r="D940" s="130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spans="1:26" ht="14.25" customHeight="1">
      <c r="A941" s="127"/>
      <c r="B941" s="129"/>
      <c r="C941" s="130"/>
      <c r="D941" s="130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spans="1:26" ht="14.25" customHeight="1">
      <c r="A942" s="127"/>
      <c r="B942" s="129"/>
      <c r="C942" s="130"/>
      <c r="D942" s="130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spans="1:26" ht="14.25" customHeight="1">
      <c r="A943" s="127"/>
      <c r="B943" s="129"/>
      <c r="C943" s="130"/>
      <c r="D943" s="130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spans="1:26" ht="14.25" customHeight="1">
      <c r="A944" s="127"/>
      <c r="B944" s="129"/>
      <c r="C944" s="130"/>
      <c r="D944" s="130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spans="1:26" ht="14.25" customHeight="1">
      <c r="A945" s="127"/>
      <c r="B945" s="129"/>
      <c r="C945" s="130"/>
      <c r="D945" s="130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spans="1:26" ht="14.25" customHeight="1">
      <c r="A946" s="127"/>
      <c r="B946" s="129"/>
      <c r="C946" s="130"/>
      <c r="D946" s="130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spans="1:26" ht="14.25" customHeight="1">
      <c r="A947" s="127"/>
      <c r="B947" s="129"/>
      <c r="C947" s="130"/>
      <c r="D947" s="130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spans="1:26" ht="14.25" customHeight="1">
      <c r="A948" s="127"/>
      <c r="B948" s="129"/>
      <c r="C948" s="130"/>
      <c r="D948" s="130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spans="1:26" ht="14.25" customHeight="1">
      <c r="A949" s="127"/>
      <c r="B949" s="129"/>
      <c r="C949" s="130"/>
      <c r="D949" s="130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spans="1:26" ht="14.25" customHeight="1">
      <c r="A950" s="127"/>
      <c r="B950" s="129"/>
      <c r="C950" s="130"/>
      <c r="D950" s="130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spans="1:26" ht="14.25" customHeight="1">
      <c r="A951" s="127"/>
      <c r="B951" s="129"/>
      <c r="C951" s="130"/>
      <c r="D951" s="130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spans="1:26" ht="14.25" customHeight="1">
      <c r="A952" s="127"/>
      <c r="B952" s="129"/>
      <c r="C952" s="130"/>
      <c r="D952" s="130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spans="1:26" ht="14.25" customHeight="1">
      <c r="A953" s="127"/>
      <c r="B953" s="129"/>
      <c r="C953" s="130"/>
      <c r="D953" s="130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spans="1:26" ht="14.25" customHeight="1">
      <c r="A954" s="127"/>
      <c r="B954" s="129"/>
      <c r="C954" s="130"/>
      <c r="D954" s="130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spans="1:26" ht="14.25" customHeight="1">
      <c r="A955" s="127"/>
      <c r="B955" s="129"/>
      <c r="C955" s="130"/>
      <c r="D955" s="130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spans="1:26" ht="14.25" customHeight="1">
      <c r="A956" s="127"/>
      <c r="B956" s="129"/>
      <c r="C956" s="130"/>
      <c r="D956" s="130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spans="1:26" ht="14.25" customHeight="1">
      <c r="A957" s="127"/>
      <c r="B957" s="129"/>
      <c r="C957" s="130"/>
      <c r="D957" s="130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spans="1:26" ht="14.25" customHeight="1">
      <c r="A958" s="127"/>
      <c r="B958" s="129"/>
      <c r="C958" s="130"/>
      <c r="D958" s="130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spans="1:26" ht="14.25" customHeight="1">
      <c r="A959" s="127"/>
      <c r="B959" s="129"/>
      <c r="C959" s="130"/>
      <c r="D959" s="130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spans="1:26" ht="14.25" customHeight="1">
      <c r="A960" s="127"/>
      <c r="B960" s="129"/>
      <c r="C960" s="130"/>
      <c r="D960" s="130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spans="1:26" ht="14.25" customHeight="1">
      <c r="A961" s="127"/>
      <c r="B961" s="129"/>
      <c r="C961" s="130"/>
      <c r="D961" s="130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spans="1:26" ht="14.25" customHeight="1">
      <c r="A962" s="127"/>
      <c r="B962" s="129"/>
      <c r="C962" s="130"/>
      <c r="D962" s="130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spans="1:26" ht="14.25" customHeight="1">
      <c r="A963" s="127"/>
      <c r="B963" s="129"/>
      <c r="C963" s="130"/>
      <c r="D963" s="130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spans="1:26" ht="14.25" customHeight="1">
      <c r="A964" s="127"/>
      <c r="B964" s="129"/>
      <c r="C964" s="130"/>
      <c r="D964" s="130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spans="1:26" ht="14.25" customHeight="1">
      <c r="A965" s="127"/>
      <c r="B965" s="129"/>
      <c r="C965" s="130"/>
      <c r="D965" s="130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spans="1:26" ht="14.25" customHeight="1">
      <c r="A966" s="127"/>
      <c r="B966" s="129"/>
      <c r="C966" s="130"/>
      <c r="D966" s="130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spans="1:26" ht="14.25" customHeight="1">
      <c r="A967" s="127"/>
      <c r="B967" s="129"/>
      <c r="C967" s="130"/>
      <c r="D967" s="130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spans="1:26" ht="14.25" customHeight="1">
      <c r="A968" s="127"/>
      <c r="B968" s="129"/>
      <c r="C968" s="130"/>
      <c r="D968" s="130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spans="1:26" ht="14.25" customHeight="1">
      <c r="A969" s="127"/>
      <c r="B969" s="129"/>
      <c r="C969" s="130"/>
      <c r="D969" s="130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spans="1:26" ht="14.25" customHeight="1">
      <c r="A970" s="127"/>
      <c r="B970" s="129"/>
      <c r="C970" s="130"/>
      <c r="D970" s="130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spans="1:26" ht="14.25" customHeight="1">
      <c r="A971" s="127"/>
      <c r="B971" s="129"/>
      <c r="C971" s="130"/>
      <c r="D971" s="130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spans="1:26" ht="14.25" customHeight="1">
      <c r="A972" s="127"/>
      <c r="B972" s="129"/>
      <c r="C972" s="130"/>
      <c r="D972" s="130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spans="1:26" ht="14.25" customHeight="1">
      <c r="A973" s="127"/>
      <c r="B973" s="129"/>
      <c r="C973" s="130"/>
      <c r="D973" s="130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spans="1:26" ht="14.25" customHeight="1">
      <c r="A974" s="127"/>
      <c r="B974" s="129"/>
      <c r="C974" s="130"/>
      <c r="D974" s="130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spans="1:26" ht="14.25" customHeight="1">
      <c r="A975" s="127"/>
      <c r="B975" s="129"/>
      <c r="C975" s="130"/>
      <c r="D975" s="130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spans="1:26" ht="14.25" customHeight="1">
      <c r="A976" s="127"/>
      <c r="B976" s="129"/>
      <c r="C976" s="130"/>
      <c r="D976" s="130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spans="1:26" ht="14.25" customHeight="1">
      <c r="A977" s="127"/>
      <c r="B977" s="129"/>
      <c r="C977" s="130"/>
      <c r="D977" s="130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spans="1:26" ht="14.25" customHeight="1">
      <c r="A978" s="127"/>
      <c r="B978" s="129"/>
      <c r="C978" s="130"/>
      <c r="D978" s="130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spans="1:26" ht="14.25" customHeight="1">
      <c r="A979" s="127"/>
      <c r="B979" s="129"/>
      <c r="C979" s="130"/>
      <c r="D979" s="130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spans="1:26" ht="14.25" customHeight="1">
      <c r="A980" s="127"/>
      <c r="B980" s="129"/>
      <c r="C980" s="130"/>
      <c r="D980" s="130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spans="1:26" ht="14.25" customHeight="1">
      <c r="A981" s="127"/>
      <c r="B981" s="129"/>
      <c r="C981" s="130"/>
      <c r="D981" s="130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spans="1:26" ht="14.25" customHeight="1">
      <c r="A982" s="127"/>
      <c r="B982" s="129"/>
      <c r="C982" s="130"/>
      <c r="D982" s="130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spans="1:26" ht="14.25" customHeight="1">
      <c r="A983" s="127"/>
      <c r="B983" s="129"/>
      <c r="C983" s="130"/>
      <c r="D983" s="130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spans="1:26" ht="14.25" customHeight="1">
      <c r="A984" s="127"/>
      <c r="B984" s="129"/>
      <c r="C984" s="130"/>
      <c r="D984" s="130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spans="1:26" ht="14.25" customHeight="1">
      <c r="A985" s="127"/>
      <c r="B985" s="129"/>
      <c r="C985" s="130"/>
      <c r="D985" s="130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spans="1:26" ht="14.25" customHeight="1">
      <c r="A986" s="127"/>
      <c r="B986" s="129"/>
      <c r="C986" s="130"/>
      <c r="D986" s="130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spans="1:26" ht="14.25" customHeight="1">
      <c r="A987" s="127"/>
      <c r="B987" s="129"/>
      <c r="C987" s="130"/>
      <c r="D987" s="130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spans="1:26" ht="14.25" customHeight="1">
      <c r="A988" s="127"/>
      <c r="B988" s="129"/>
      <c r="C988" s="130"/>
      <c r="D988" s="130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spans="1:26" ht="14.25" customHeight="1">
      <c r="A989" s="127"/>
      <c r="B989" s="129"/>
      <c r="C989" s="130"/>
      <c r="D989" s="130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spans="1:26" ht="14.25" customHeight="1">
      <c r="A990" s="127"/>
      <c r="B990" s="129"/>
      <c r="C990" s="130"/>
      <c r="D990" s="130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spans="1:26" ht="14.25" customHeight="1">
      <c r="A991" s="127"/>
      <c r="B991" s="129"/>
      <c r="C991" s="130"/>
      <c r="D991" s="130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spans="1:26" ht="14.25" customHeight="1">
      <c r="A992" s="127"/>
      <c r="B992" s="129"/>
      <c r="C992" s="130"/>
      <c r="D992" s="130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spans="1:26" ht="14.25" customHeight="1">
      <c r="A993" s="127"/>
      <c r="B993" s="129"/>
      <c r="C993" s="130"/>
      <c r="D993" s="130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spans="1:26" ht="14.25" customHeight="1">
      <c r="A994" s="127"/>
      <c r="B994" s="129"/>
      <c r="C994" s="130"/>
      <c r="D994" s="130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spans="1:26" ht="14.25" customHeight="1">
      <c r="A995" s="127"/>
      <c r="B995" s="129"/>
      <c r="C995" s="130"/>
      <c r="D995" s="130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spans="1:26" ht="14.25" customHeight="1">
      <c r="A996" s="127"/>
      <c r="B996" s="129"/>
      <c r="C996" s="130"/>
      <c r="D996" s="130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spans="1:26" ht="14.25" customHeight="1">
      <c r="A997" s="127"/>
      <c r="B997" s="129"/>
      <c r="C997" s="130"/>
      <c r="D997" s="130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spans="1:26" ht="14.25" customHeight="1">
      <c r="A998" s="127"/>
      <c r="B998" s="129"/>
      <c r="C998" s="130"/>
      <c r="D998" s="130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  <row r="999" spans="1:26" ht="14.25" customHeight="1">
      <c r="A999" s="127"/>
      <c r="B999" s="129"/>
      <c r="C999" s="130"/>
      <c r="D999" s="130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</row>
    <row r="1000" spans="1:26" ht="14.25" customHeight="1">
      <c r="A1000" s="127"/>
      <c r="B1000" s="129"/>
      <c r="C1000" s="130"/>
      <c r="D1000" s="130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</row>
  </sheetData>
  <mergeCells count="30">
    <mergeCell ref="A1:D1"/>
    <mergeCell ref="E1:J1"/>
    <mergeCell ref="A3:B3"/>
    <mergeCell ref="C3:J3"/>
    <mergeCell ref="A4:B4"/>
    <mergeCell ref="C4:J4"/>
    <mergeCell ref="J25:J36"/>
    <mergeCell ref="A5:B5"/>
    <mergeCell ref="C5:J5"/>
    <mergeCell ref="A6:B6"/>
    <mergeCell ref="C6:J6"/>
    <mergeCell ref="A7:B7"/>
    <mergeCell ref="C7:E7"/>
    <mergeCell ref="G7:J7"/>
    <mergeCell ref="B10:J10"/>
    <mergeCell ref="J11:J18"/>
    <mergeCell ref="B19:J19"/>
    <mergeCell ref="J20:J23"/>
    <mergeCell ref="B24:J24"/>
    <mergeCell ref="B37:J37"/>
    <mergeCell ref="J38:J43"/>
    <mergeCell ref="B44:J44"/>
    <mergeCell ref="J45:J47"/>
    <mergeCell ref="A50:E50"/>
    <mergeCell ref="F50:J50"/>
    <mergeCell ref="A52:E52"/>
    <mergeCell ref="F52:J52"/>
    <mergeCell ref="G56:G57"/>
    <mergeCell ref="H56:J56"/>
    <mergeCell ref="H66:H68"/>
  </mergeCells>
  <dataValidations count="1">
    <dataValidation type="list" allowBlank="1" showErrorMessage="1" sqref="G11:G18 G20:G23 G25:G36 G38:G43 G45:G47" xr:uid="{4B9B8623-BB8C-4BFE-947A-1725D7BF00D1}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1" fitToHeight="0" orientation="landscape" r:id="rId1"/>
  <headerFooter>
    <oddFooter>&amp;C&amp;P de</oddFooter>
  </headerFooter>
  <rowBreaks count="4" manualBreakCount="4">
    <brk id="14" max="9" man="1"/>
    <brk id="23" max="9" man="1"/>
    <brk id="36" max="16383" man="1"/>
    <brk id="4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4C12-E296-4F05-B00A-5C50198E2841}">
  <sheetPr codeName="Hoja12">
    <tabColor rgb="FFC00000"/>
    <pageSetUpPr fitToPage="1"/>
  </sheetPr>
  <dimension ref="A1:Z1000"/>
  <sheetViews>
    <sheetView showGridLines="0" view="pageBreakPreview" topLeftCell="A28" zoomScale="70" zoomScaleNormal="100" zoomScaleSheetLayoutView="70" workbookViewId="0">
      <selection activeCell="E46" sqref="E46"/>
    </sheetView>
  </sheetViews>
  <sheetFormatPr baseColWidth="10" defaultColWidth="14.42578125" defaultRowHeight="15" customHeight="1"/>
  <cols>
    <col min="1" max="1" width="4.42578125" style="128" customWidth="1"/>
    <col min="2" max="2" width="39" style="128" customWidth="1"/>
    <col min="3" max="4" width="15" style="128" customWidth="1"/>
    <col min="5" max="6" width="31.5703125" style="128" customWidth="1"/>
    <col min="7" max="7" width="10.7109375" style="128" customWidth="1"/>
    <col min="8" max="8" width="12" style="128" customWidth="1"/>
    <col min="9" max="9" width="9.7109375" style="128" customWidth="1"/>
    <col min="10" max="10" width="11.28515625" style="128" customWidth="1"/>
    <col min="11" max="26" width="11.42578125" style="128" customWidth="1"/>
    <col min="27" max="16384" width="14.42578125" style="128"/>
  </cols>
  <sheetData>
    <row r="1" spans="1:26" ht="52.5" customHeight="1" thickBot="1">
      <c r="A1" s="273" t="s">
        <v>0</v>
      </c>
      <c r="B1" s="260"/>
      <c r="C1" s="260"/>
      <c r="D1" s="261"/>
      <c r="E1" s="274"/>
      <c r="F1" s="260"/>
      <c r="G1" s="260"/>
      <c r="H1" s="260"/>
      <c r="I1" s="260"/>
      <c r="J1" s="261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6" customHeight="1" thickBot="1">
      <c r="A2" s="127"/>
      <c r="B2" s="129"/>
      <c r="C2" s="130"/>
      <c r="D2" s="130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28.5" customHeight="1" thickBot="1">
      <c r="A3" s="266" t="s">
        <v>1</v>
      </c>
      <c r="B3" s="261"/>
      <c r="C3" s="275" t="s">
        <v>2</v>
      </c>
      <c r="D3" s="276"/>
      <c r="E3" s="276"/>
      <c r="F3" s="276"/>
      <c r="G3" s="276"/>
      <c r="H3" s="276"/>
      <c r="I3" s="276"/>
      <c r="J3" s="27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28.5" customHeight="1" thickBot="1">
      <c r="A4" s="266" t="s">
        <v>3</v>
      </c>
      <c r="B4" s="261"/>
      <c r="C4" s="278" t="s">
        <v>4</v>
      </c>
      <c r="D4" s="260"/>
      <c r="E4" s="260"/>
      <c r="F4" s="260"/>
      <c r="G4" s="260"/>
      <c r="H4" s="260"/>
      <c r="I4" s="260"/>
      <c r="J4" s="261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26" ht="28.5" customHeight="1" thickBot="1">
      <c r="A5" s="266" t="s">
        <v>5</v>
      </c>
      <c r="B5" s="261"/>
      <c r="C5" s="267" t="s">
        <v>200</v>
      </c>
      <c r="D5" s="268"/>
      <c r="E5" s="268"/>
      <c r="F5" s="268"/>
      <c r="G5" s="268"/>
      <c r="H5" s="268"/>
      <c r="I5" s="268"/>
      <c r="J5" s="269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1:26" ht="28.5" customHeight="1" thickBot="1">
      <c r="A6" s="266" t="s">
        <v>6</v>
      </c>
      <c r="B6" s="261"/>
      <c r="C6" s="270" t="s">
        <v>7</v>
      </c>
      <c r="D6" s="268"/>
      <c r="E6" s="268"/>
      <c r="F6" s="268"/>
      <c r="G6" s="268"/>
      <c r="H6" s="268"/>
      <c r="I6" s="268"/>
      <c r="J6" s="269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1:26" ht="28.5" customHeight="1" thickBot="1">
      <c r="A7" s="266" t="s">
        <v>8</v>
      </c>
      <c r="B7" s="261"/>
      <c r="C7" s="271">
        <v>45615</v>
      </c>
      <c r="D7" s="260"/>
      <c r="E7" s="260"/>
      <c r="F7" s="131" t="s">
        <v>9</v>
      </c>
      <c r="G7" s="272">
        <v>2024</v>
      </c>
      <c r="H7" s="260"/>
      <c r="I7" s="260"/>
      <c r="J7" s="261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1:26" ht="6" customHeight="1" thickBot="1">
      <c r="A8" s="132"/>
      <c r="B8" s="133"/>
      <c r="C8" s="132"/>
      <c r="D8" s="132"/>
      <c r="E8" s="132"/>
      <c r="F8" s="132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6" ht="36" customHeight="1" thickBot="1">
      <c r="A9" s="134" t="s">
        <v>10</v>
      </c>
      <c r="B9" s="134" t="s">
        <v>11</v>
      </c>
      <c r="C9" s="134" t="s">
        <v>12</v>
      </c>
      <c r="D9" s="134" t="s">
        <v>13</v>
      </c>
      <c r="E9" s="134" t="s">
        <v>14</v>
      </c>
      <c r="F9" s="134" t="s">
        <v>15</v>
      </c>
      <c r="G9" s="135" t="s">
        <v>16</v>
      </c>
      <c r="H9" s="134" t="s">
        <v>17</v>
      </c>
      <c r="I9" s="134" t="s">
        <v>18</v>
      </c>
      <c r="J9" s="134" t="s">
        <v>19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30" customHeight="1" thickBot="1">
      <c r="A10" s="137" t="s">
        <v>20</v>
      </c>
      <c r="B10" s="259" t="s">
        <v>21</v>
      </c>
      <c r="C10" s="260"/>
      <c r="D10" s="260"/>
      <c r="E10" s="260"/>
      <c r="F10" s="260"/>
      <c r="G10" s="260"/>
      <c r="H10" s="260"/>
      <c r="I10" s="260"/>
      <c r="J10" s="261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ht="86.25" customHeight="1" thickBot="1">
      <c r="A11" s="138">
        <v>1</v>
      </c>
      <c r="B11" s="139" t="s">
        <v>22</v>
      </c>
      <c r="C11" s="189" t="s">
        <v>23</v>
      </c>
      <c r="D11" s="189" t="s">
        <v>24</v>
      </c>
      <c r="E11" s="174" t="s">
        <v>25</v>
      </c>
      <c r="F11" s="174" t="s">
        <v>26</v>
      </c>
      <c r="G11" s="140">
        <v>3</v>
      </c>
      <c r="H11" s="141">
        <f>VLOOKUP(G11,[5]Hoja3!$B$1:$C$6,2)</f>
        <v>0.75</v>
      </c>
      <c r="I11" s="140" t="str">
        <f>VLOOKUP(G11,[5]Hoja3!$B$2:$D$6,3)</f>
        <v>Avanzado</v>
      </c>
      <c r="J11" s="262">
        <f>AVERAGE(H11:H18)</f>
        <v>0.875</v>
      </c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ht="86.25" customHeight="1" thickBot="1">
      <c r="A12" s="138">
        <v>2</v>
      </c>
      <c r="B12" s="139" t="s">
        <v>27</v>
      </c>
      <c r="C12" s="189" t="s">
        <v>23</v>
      </c>
      <c r="D12" s="189" t="s">
        <v>24</v>
      </c>
      <c r="E12" s="174" t="s">
        <v>387</v>
      </c>
      <c r="F12" s="174" t="s">
        <v>29</v>
      </c>
      <c r="G12" s="140">
        <v>3</v>
      </c>
      <c r="H12" s="141">
        <f>VLOOKUP(G12,[5]Hoja3!$B$1:$C$6,2)</f>
        <v>0.75</v>
      </c>
      <c r="I12" s="140" t="str">
        <f>VLOOKUP(G12,[5]Hoja3!$B$2:$D$6,3)</f>
        <v>Avanzado</v>
      </c>
      <c r="J12" s="263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ht="99" customHeight="1" thickBot="1">
      <c r="A13" s="138">
        <v>3</v>
      </c>
      <c r="B13" s="139" t="s">
        <v>30</v>
      </c>
      <c r="C13" s="189" t="s">
        <v>23</v>
      </c>
      <c r="D13" s="189" t="s">
        <v>389</v>
      </c>
      <c r="E13" s="174" t="s">
        <v>388</v>
      </c>
      <c r="F13" s="174" t="s">
        <v>32</v>
      </c>
      <c r="G13" s="140">
        <v>3</v>
      </c>
      <c r="H13" s="141">
        <f>VLOOKUP(G13,[5]Hoja3!$B$1:$C$6,2)</f>
        <v>0.75</v>
      </c>
      <c r="I13" s="140" t="str">
        <f>VLOOKUP(G13,[5]Hoja3!$B$2:$D$6,3)</f>
        <v>Avanzado</v>
      </c>
      <c r="J13" s="263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ht="69" customHeight="1" thickBot="1">
      <c r="A14" s="138">
        <v>4</v>
      </c>
      <c r="B14" s="139" t="s">
        <v>33</v>
      </c>
      <c r="C14" s="189" t="s">
        <v>34</v>
      </c>
      <c r="D14" s="189" t="s">
        <v>384</v>
      </c>
      <c r="E14" s="174" t="s">
        <v>35</v>
      </c>
      <c r="F14" s="174" t="s">
        <v>36</v>
      </c>
      <c r="G14" s="140">
        <v>4</v>
      </c>
      <c r="H14" s="141">
        <f>VLOOKUP(G14,[5]Hoja3!$B$1:$C$6,2)</f>
        <v>1</v>
      </c>
      <c r="I14" s="140" t="str">
        <f>VLOOKUP(G14,[5]Hoja3!$B$2:$D$6,3)</f>
        <v>Óptimo</v>
      </c>
      <c r="J14" s="263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86.25" customHeight="1" thickBot="1">
      <c r="A15" s="138">
        <v>5</v>
      </c>
      <c r="B15" s="174" t="s">
        <v>37</v>
      </c>
      <c r="C15" s="189" t="s">
        <v>34</v>
      </c>
      <c r="D15" s="189" t="s">
        <v>384</v>
      </c>
      <c r="E15" s="174" t="s">
        <v>38</v>
      </c>
      <c r="F15" s="174" t="s">
        <v>39</v>
      </c>
      <c r="G15" s="140">
        <v>4</v>
      </c>
      <c r="H15" s="141">
        <f>VLOOKUP(G15,[5]Hoja3!$B$1:$C$6,2)</f>
        <v>1</v>
      </c>
      <c r="I15" s="140" t="str">
        <f>VLOOKUP(G15,[5]Hoja3!$B$2:$D$6,3)</f>
        <v>Óptimo</v>
      </c>
      <c r="J15" s="263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69" customHeight="1" thickBot="1">
      <c r="A16" s="138">
        <v>6</v>
      </c>
      <c r="B16" s="174" t="s">
        <v>40</v>
      </c>
      <c r="C16" s="189" t="s">
        <v>34</v>
      </c>
      <c r="D16" s="189" t="s">
        <v>384</v>
      </c>
      <c r="E16" s="174" t="s">
        <v>41</v>
      </c>
      <c r="F16" s="174" t="s">
        <v>42</v>
      </c>
      <c r="G16" s="140">
        <v>4</v>
      </c>
      <c r="H16" s="141">
        <f>VLOOKUP(G16,[5]Hoja3!$B$1:$C$6,2)</f>
        <v>1</v>
      </c>
      <c r="I16" s="140" t="str">
        <f>VLOOKUP(G16,[5]Hoja3!$B$2:$D$6,3)</f>
        <v>Óptimo</v>
      </c>
      <c r="J16" s="263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ht="86.25" customHeight="1" thickBot="1">
      <c r="A17" s="138">
        <v>7</v>
      </c>
      <c r="B17" s="174" t="s">
        <v>43</v>
      </c>
      <c r="C17" s="189" t="s">
        <v>34</v>
      </c>
      <c r="D17" s="189" t="s">
        <v>384</v>
      </c>
      <c r="E17" s="174" t="s">
        <v>44</v>
      </c>
      <c r="F17" s="174" t="s">
        <v>45</v>
      </c>
      <c r="G17" s="140">
        <v>4</v>
      </c>
      <c r="H17" s="141">
        <f>VLOOKUP(G17,[5]Hoja3!$B$1:$C$6,2)</f>
        <v>1</v>
      </c>
      <c r="I17" s="140" t="str">
        <f>VLOOKUP(G17,[5]Hoja3!$B$2:$D$6,3)</f>
        <v>Óptimo</v>
      </c>
      <c r="J17" s="263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86.25" customHeight="1" thickBot="1">
      <c r="A18" s="138">
        <v>8</v>
      </c>
      <c r="B18" s="139" t="s">
        <v>46</v>
      </c>
      <c r="C18" s="189" t="s">
        <v>23</v>
      </c>
      <c r="D18" s="189" t="s">
        <v>24</v>
      </c>
      <c r="E18" s="174" t="s">
        <v>47</v>
      </c>
      <c r="F18" s="174" t="s">
        <v>48</v>
      </c>
      <c r="G18" s="140">
        <v>3</v>
      </c>
      <c r="H18" s="141">
        <f>VLOOKUP(G18,[5]Hoja3!$B$1:$C$6,2)</f>
        <v>0.75</v>
      </c>
      <c r="I18" s="140" t="str">
        <f>VLOOKUP(G18,[5]Hoja3!$B$2:$D$6,3)</f>
        <v>Avanzado</v>
      </c>
      <c r="J18" s="264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25.5" customHeight="1" thickBot="1">
      <c r="A19" s="137" t="s">
        <v>49</v>
      </c>
      <c r="B19" s="259" t="s">
        <v>50</v>
      </c>
      <c r="C19" s="260"/>
      <c r="D19" s="260"/>
      <c r="E19" s="260"/>
      <c r="F19" s="260"/>
      <c r="G19" s="260"/>
      <c r="H19" s="260"/>
      <c r="I19" s="260"/>
      <c r="J19" s="261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ht="87" customHeight="1" thickBot="1">
      <c r="A20" s="138">
        <v>9</v>
      </c>
      <c r="B20" s="142" t="s">
        <v>51</v>
      </c>
      <c r="C20" s="190" t="s">
        <v>23</v>
      </c>
      <c r="D20" s="190" t="s">
        <v>184</v>
      </c>
      <c r="E20" s="191" t="s">
        <v>52</v>
      </c>
      <c r="F20" s="191" t="s">
        <v>57</v>
      </c>
      <c r="G20" s="140">
        <v>4</v>
      </c>
      <c r="H20" s="144">
        <f>VLOOKUP(G20,[5]Hoja3!$B$1:$C$6,2)</f>
        <v>1</v>
      </c>
      <c r="I20" s="143" t="str">
        <f>VLOOKUP(G20,[5]Hoja3!$B$2:$D$6,3)</f>
        <v>Óptimo</v>
      </c>
      <c r="J20" s="262">
        <f>AVERAGE(H20:H23)</f>
        <v>1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79.5" customHeight="1" thickBot="1">
      <c r="A21" s="138">
        <v>10</v>
      </c>
      <c r="B21" s="142" t="s">
        <v>53</v>
      </c>
      <c r="C21" s="190" t="s">
        <v>23</v>
      </c>
      <c r="D21" s="190" t="s">
        <v>184</v>
      </c>
      <c r="E21" s="191" t="s">
        <v>54</v>
      </c>
      <c r="F21" s="191" t="s">
        <v>57</v>
      </c>
      <c r="G21" s="143">
        <v>4</v>
      </c>
      <c r="H21" s="144">
        <f>VLOOKUP(G21,[5]Hoja3!$B$1:$C$6,2)</f>
        <v>1</v>
      </c>
      <c r="I21" s="143" t="str">
        <f>VLOOKUP(G21,[5]Hoja3!$B$2:$D$6,3)</f>
        <v>Óptimo</v>
      </c>
      <c r="J21" s="263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79.5" customHeight="1" thickBot="1">
      <c r="A22" s="138">
        <v>11</v>
      </c>
      <c r="B22" s="142" t="s">
        <v>55</v>
      </c>
      <c r="C22" s="190" t="s">
        <v>23</v>
      </c>
      <c r="D22" s="190" t="s">
        <v>184</v>
      </c>
      <c r="E22" s="191" t="s">
        <v>56</v>
      </c>
      <c r="F22" s="191" t="s">
        <v>57</v>
      </c>
      <c r="G22" s="140">
        <v>4</v>
      </c>
      <c r="H22" s="144">
        <f>VLOOKUP(G22,[5]Hoja3!$B$1:$C$6,2)</f>
        <v>1</v>
      </c>
      <c r="I22" s="143" t="str">
        <f>VLOOKUP(G22,[5]Hoja3!$B$2:$D$6,3)</f>
        <v>Óptimo</v>
      </c>
      <c r="J22" s="263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79.5" customHeight="1" thickBot="1">
      <c r="A23" s="138">
        <v>12</v>
      </c>
      <c r="B23" s="142" t="s">
        <v>58</v>
      </c>
      <c r="C23" s="190" t="s">
        <v>23</v>
      </c>
      <c r="D23" s="190" t="s">
        <v>184</v>
      </c>
      <c r="E23" s="191" t="s">
        <v>59</v>
      </c>
      <c r="F23" s="191" t="s">
        <v>57</v>
      </c>
      <c r="G23" s="140">
        <v>4</v>
      </c>
      <c r="H23" s="144">
        <f>VLOOKUP(G23,[5]Hoja3!$B$1:$C$6,2)</f>
        <v>1</v>
      </c>
      <c r="I23" s="143" t="str">
        <f>VLOOKUP(G23,[5]Hoja3!$B$2:$D$6,3)</f>
        <v>Óptimo</v>
      </c>
      <c r="J23" s="264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25.5" customHeight="1" thickBot="1">
      <c r="A24" s="137" t="s">
        <v>60</v>
      </c>
      <c r="B24" s="259" t="s">
        <v>61</v>
      </c>
      <c r="C24" s="260"/>
      <c r="D24" s="260"/>
      <c r="E24" s="260"/>
      <c r="F24" s="260"/>
      <c r="G24" s="260"/>
      <c r="H24" s="260"/>
      <c r="I24" s="260"/>
      <c r="J24" s="261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79.5" customHeight="1" thickBot="1">
      <c r="A25" s="138">
        <v>13</v>
      </c>
      <c r="B25" s="145" t="s">
        <v>62</v>
      </c>
      <c r="C25" s="190" t="s">
        <v>186</v>
      </c>
      <c r="D25" s="190" t="s">
        <v>184</v>
      </c>
      <c r="E25" s="191" t="s">
        <v>187</v>
      </c>
      <c r="F25" s="191" t="s">
        <v>201</v>
      </c>
      <c r="G25" s="140">
        <v>3</v>
      </c>
      <c r="H25" s="141">
        <f>VLOOKUP(G25,[5]Hoja3!$B$1:$C$6,2)</f>
        <v>0.75</v>
      </c>
      <c r="I25" s="140" t="str">
        <f>VLOOKUP(G25,[5]Hoja3!$B$2:$D$6,3)</f>
        <v>Avanzado</v>
      </c>
      <c r="J25" s="265">
        <f>AVERAGE(H25:H36)</f>
        <v>0.83333333333333337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79.5" customHeight="1" thickBot="1">
      <c r="A26" s="138">
        <v>14</v>
      </c>
      <c r="B26" s="145" t="s">
        <v>64</v>
      </c>
      <c r="C26" s="190" t="s">
        <v>186</v>
      </c>
      <c r="D26" s="190" t="s">
        <v>184</v>
      </c>
      <c r="E26" s="191" t="s">
        <v>65</v>
      </c>
      <c r="F26" s="191" t="s">
        <v>66</v>
      </c>
      <c r="G26" s="140">
        <v>4</v>
      </c>
      <c r="H26" s="141">
        <f>VLOOKUP(G26,[5]Hoja3!$B$1:$C$6,2)</f>
        <v>1</v>
      </c>
      <c r="I26" s="140" t="str">
        <f>VLOOKUP(G26,[5]Hoja3!$B$2:$D$6,3)</f>
        <v>Óptimo</v>
      </c>
      <c r="J26" s="263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79.5" customHeight="1" thickBot="1">
      <c r="A27" s="138">
        <v>15</v>
      </c>
      <c r="B27" s="145" t="s">
        <v>67</v>
      </c>
      <c r="C27" s="190" t="s">
        <v>186</v>
      </c>
      <c r="D27" s="190" t="s">
        <v>184</v>
      </c>
      <c r="E27" s="192" t="s">
        <v>68</v>
      </c>
      <c r="F27" s="193" t="s">
        <v>69</v>
      </c>
      <c r="G27" s="140">
        <v>4</v>
      </c>
      <c r="H27" s="141">
        <f>VLOOKUP(G27,[5]Hoja3!$B$1:$C$6,2)</f>
        <v>1</v>
      </c>
      <c r="I27" s="140" t="str">
        <f>VLOOKUP(G27,[5]Hoja3!$B$2:$D$6,3)</f>
        <v>Óptimo</v>
      </c>
      <c r="J27" s="263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79.5" customHeight="1" thickBot="1">
      <c r="A28" s="138">
        <v>16</v>
      </c>
      <c r="B28" s="145" t="s">
        <v>70</v>
      </c>
      <c r="C28" s="190" t="s">
        <v>186</v>
      </c>
      <c r="D28" s="190" t="s">
        <v>184</v>
      </c>
      <c r="E28" s="191" t="s">
        <v>71</v>
      </c>
      <c r="F28" s="191" t="s">
        <v>72</v>
      </c>
      <c r="G28" s="140">
        <v>4</v>
      </c>
      <c r="H28" s="141">
        <f>VLOOKUP(G28,[5]Hoja3!$B$1:$C$6,2)</f>
        <v>1</v>
      </c>
      <c r="I28" s="140" t="str">
        <f>VLOOKUP(G28,[5]Hoja3!$B$2:$D$6,3)</f>
        <v>Óptimo</v>
      </c>
      <c r="J28" s="263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79.5" customHeight="1" thickBot="1">
      <c r="A29" s="138">
        <v>17</v>
      </c>
      <c r="B29" s="145" t="s">
        <v>73</v>
      </c>
      <c r="C29" s="190" t="s">
        <v>186</v>
      </c>
      <c r="D29" s="190" t="s">
        <v>184</v>
      </c>
      <c r="E29" s="191" t="s">
        <v>189</v>
      </c>
      <c r="F29" s="191" t="s">
        <v>147</v>
      </c>
      <c r="G29" s="140">
        <v>4</v>
      </c>
      <c r="H29" s="141">
        <f>VLOOKUP(G29,[5]Hoja3!$B$1:$C$6,2)</f>
        <v>1</v>
      </c>
      <c r="I29" s="140" t="str">
        <f>VLOOKUP(G29,[5]Hoja3!$B$2:$D$6,3)</f>
        <v>Óptimo</v>
      </c>
      <c r="J29" s="263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79.5" customHeight="1" thickBot="1">
      <c r="A30" s="138">
        <v>18</v>
      </c>
      <c r="B30" s="145" t="s">
        <v>76</v>
      </c>
      <c r="C30" s="190" t="s">
        <v>186</v>
      </c>
      <c r="D30" s="190" t="s">
        <v>184</v>
      </c>
      <c r="E30" s="191" t="s">
        <v>191</v>
      </c>
      <c r="F30" s="191" t="s">
        <v>78</v>
      </c>
      <c r="G30" s="140">
        <v>3</v>
      </c>
      <c r="H30" s="141">
        <f>VLOOKUP(G30,[5]Hoja3!$B$1:$C$6,2)</f>
        <v>0.75</v>
      </c>
      <c r="I30" s="140" t="str">
        <f>VLOOKUP(G30,[5]Hoja3!$B$2:$D$6,3)</f>
        <v>Avanzado</v>
      </c>
      <c r="J30" s="263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79.5" customHeight="1" thickBot="1">
      <c r="A31" s="138">
        <v>19</v>
      </c>
      <c r="B31" s="145" t="s">
        <v>79</v>
      </c>
      <c r="C31" s="190" t="s">
        <v>186</v>
      </c>
      <c r="D31" s="190" t="s">
        <v>184</v>
      </c>
      <c r="E31" s="191" t="s">
        <v>192</v>
      </c>
      <c r="F31" s="191" t="s">
        <v>81</v>
      </c>
      <c r="G31" s="140">
        <v>3</v>
      </c>
      <c r="H31" s="141">
        <f>VLOOKUP(G31,[5]Hoja3!$B$1:$C$6,2)</f>
        <v>0.75</v>
      </c>
      <c r="I31" s="140" t="str">
        <f>VLOOKUP(G31,[5]Hoja3!$B$2:$D$6,3)</f>
        <v>Avanzado</v>
      </c>
      <c r="J31" s="263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79.5" customHeight="1" thickBot="1">
      <c r="A32" s="138">
        <v>20</v>
      </c>
      <c r="B32" s="145" t="s">
        <v>82</v>
      </c>
      <c r="C32" s="190" t="s">
        <v>186</v>
      </c>
      <c r="D32" s="190" t="s">
        <v>184</v>
      </c>
      <c r="E32" s="191" t="s">
        <v>135</v>
      </c>
      <c r="F32" s="191" t="s">
        <v>83</v>
      </c>
      <c r="G32" s="140">
        <v>3</v>
      </c>
      <c r="H32" s="141">
        <f>VLOOKUP(G32,[5]Hoja3!$B$1:$C$6,2)</f>
        <v>0.75</v>
      </c>
      <c r="I32" s="140" t="str">
        <f>VLOOKUP(G32,[5]Hoja3!$B$2:$D$6,3)</f>
        <v>Avanzado</v>
      </c>
      <c r="J32" s="263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79.5" customHeight="1" thickBot="1">
      <c r="A33" s="138">
        <v>21</v>
      </c>
      <c r="B33" s="145" t="s">
        <v>84</v>
      </c>
      <c r="C33" s="190" t="s">
        <v>186</v>
      </c>
      <c r="D33" s="190" t="s">
        <v>184</v>
      </c>
      <c r="E33" s="191" t="s">
        <v>187</v>
      </c>
      <c r="F33" s="191" t="s">
        <v>201</v>
      </c>
      <c r="G33" s="140">
        <v>3</v>
      </c>
      <c r="H33" s="141">
        <f>VLOOKUP(G33,[5]Hoja3!$B$1:$C$6,2)</f>
        <v>0.75</v>
      </c>
      <c r="I33" s="140" t="str">
        <f>VLOOKUP(G33,[5]Hoja3!$B$2:$D$6,3)</f>
        <v>Avanzado</v>
      </c>
      <c r="J33" s="263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79.5" customHeight="1" thickBot="1">
      <c r="A34" s="138">
        <v>22</v>
      </c>
      <c r="B34" s="145" t="s">
        <v>85</v>
      </c>
      <c r="C34" s="190" t="s">
        <v>186</v>
      </c>
      <c r="D34" s="190" t="s">
        <v>184</v>
      </c>
      <c r="E34" s="191" t="s">
        <v>187</v>
      </c>
      <c r="F34" s="191" t="s">
        <v>201</v>
      </c>
      <c r="G34" s="140">
        <v>3</v>
      </c>
      <c r="H34" s="141">
        <f>VLOOKUP(G34,[5]Hoja3!$B$1:$C$6,2)</f>
        <v>0.75</v>
      </c>
      <c r="I34" s="140" t="str">
        <f>VLOOKUP(G34,[5]Hoja3!$B$2:$D$6,3)</f>
        <v>Avanzado</v>
      </c>
      <c r="J34" s="263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ht="79.5" customHeight="1" thickBot="1">
      <c r="A35" s="138">
        <v>23</v>
      </c>
      <c r="B35" s="145" t="s">
        <v>86</v>
      </c>
      <c r="C35" s="190" t="s">
        <v>186</v>
      </c>
      <c r="D35" s="190" t="s">
        <v>184</v>
      </c>
      <c r="E35" s="191" t="s">
        <v>187</v>
      </c>
      <c r="F35" s="191" t="s">
        <v>201</v>
      </c>
      <c r="G35" s="140">
        <v>3</v>
      </c>
      <c r="H35" s="141">
        <f>VLOOKUP(G35,[5]Hoja3!$B$1:$C$6,2)</f>
        <v>0.75</v>
      </c>
      <c r="I35" s="140" t="str">
        <f>VLOOKUP(G35,[5]Hoja3!$B$2:$D$6,3)</f>
        <v>Avanzado</v>
      </c>
      <c r="J35" s="263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ht="82.5" customHeight="1" thickBot="1">
      <c r="A36" s="138">
        <v>24</v>
      </c>
      <c r="B36" s="145" t="s">
        <v>88</v>
      </c>
      <c r="C36" s="190" t="s">
        <v>186</v>
      </c>
      <c r="D36" s="190" t="s">
        <v>184</v>
      </c>
      <c r="E36" s="191" t="s">
        <v>89</v>
      </c>
      <c r="F36" s="199" t="s">
        <v>89</v>
      </c>
      <c r="G36" s="140">
        <v>3</v>
      </c>
      <c r="H36" s="141">
        <f>VLOOKUP(G36,[5]Hoja3!$B$1:$C$6,2)</f>
        <v>0.75</v>
      </c>
      <c r="I36" s="140" t="str">
        <f>VLOOKUP(G36,[5]Hoja3!$B$2:$D$6,3)</f>
        <v>Avanzado</v>
      </c>
      <c r="J36" s="264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ht="26.25" customHeight="1" thickBot="1">
      <c r="A37" s="137" t="s">
        <v>90</v>
      </c>
      <c r="B37" s="259" t="s">
        <v>91</v>
      </c>
      <c r="C37" s="260"/>
      <c r="D37" s="260"/>
      <c r="E37" s="260"/>
      <c r="F37" s="260"/>
      <c r="G37" s="260"/>
      <c r="H37" s="260"/>
      <c r="I37" s="260"/>
      <c r="J37" s="261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ht="79.5" customHeight="1" thickBot="1">
      <c r="A38" s="138">
        <v>25</v>
      </c>
      <c r="B38" s="145" t="s">
        <v>92</v>
      </c>
      <c r="C38" s="190" t="s">
        <v>186</v>
      </c>
      <c r="D38" s="190" t="s">
        <v>184</v>
      </c>
      <c r="E38" s="191" t="s">
        <v>193</v>
      </c>
      <c r="F38" s="191" t="s">
        <v>202</v>
      </c>
      <c r="G38" s="143">
        <v>3</v>
      </c>
      <c r="H38" s="141">
        <f>VLOOKUP(G38,[5]Hoja3!$B$1:$C$6,2)</f>
        <v>0.75</v>
      </c>
      <c r="I38" s="140" t="str">
        <f>VLOOKUP(G38,[5]Hoja3!$B$2:$D$6,3)</f>
        <v>Avanzado</v>
      </c>
      <c r="J38" s="262">
        <f>AVERAGE(H38:H43)</f>
        <v>0.79166666666666663</v>
      </c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ht="86.25" customHeight="1" thickBot="1">
      <c r="A39" s="138">
        <v>26</v>
      </c>
      <c r="B39" s="145" t="s">
        <v>95</v>
      </c>
      <c r="C39" s="190" t="s">
        <v>186</v>
      </c>
      <c r="D39" s="190" t="s">
        <v>184</v>
      </c>
      <c r="E39" s="192" t="s">
        <v>195</v>
      </c>
      <c r="F39" s="192" t="s">
        <v>196</v>
      </c>
      <c r="G39" s="140">
        <v>4</v>
      </c>
      <c r="H39" s="141">
        <f>VLOOKUP(G39,[5]Hoja3!$B$1:$C$6,2)</f>
        <v>1</v>
      </c>
      <c r="I39" s="140" t="str">
        <f>VLOOKUP(G39,[5]Hoja3!$B$2:$D$6,3)</f>
        <v>Óptimo</v>
      </c>
      <c r="J39" s="263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ht="79.5" customHeight="1" thickBot="1">
      <c r="A40" s="138">
        <v>27</v>
      </c>
      <c r="B40" s="145" t="s">
        <v>97</v>
      </c>
      <c r="C40" s="190" t="s">
        <v>186</v>
      </c>
      <c r="D40" s="190" t="s">
        <v>184</v>
      </c>
      <c r="E40" s="192" t="s">
        <v>197</v>
      </c>
      <c r="F40" s="192" t="s">
        <v>99</v>
      </c>
      <c r="G40" s="143">
        <v>3</v>
      </c>
      <c r="H40" s="141">
        <f>VLOOKUP(G40,[5]Hoja3!$B$1:$C$6,2)</f>
        <v>0.75</v>
      </c>
      <c r="I40" s="140" t="str">
        <f>VLOOKUP(G40,[5]Hoja3!$B$2:$D$6,3)</f>
        <v>Avanzado</v>
      </c>
      <c r="J40" s="263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ht="82.5" customHeight="1" thickBot="1">
      <c r="A41" s="138">
        <v>28</v>
      </c>
      <c r="B41" s="145" t="s">
        <v>100</v>
      </c>
      <c r="C41" s="190" t="s">
        <v>186</v>
      </c>
      <c r="D41" s="190" t="s">
        <v>190</v>
      </c>
      <c r="E41" s="192" t="s">
        <v>198</v>
      </c>
      <c r="F41" s="192" t="s">
        <v>199</v>
      </c>
      <c r="G41" s="140">
        <v>3</v>
      </c>
      <c r="H41" s="141">
        <f>VLOOKUP(G41,[5]Hoja3!$B$1:$C$6,2)</f>
        <v>0.75</v>
      </c>
      <c r="I41" s="140" t="str">
        <f>VLOOKUP(G41,[5]Hoja3!$B$2:$D$6,3)</f>
        <v>Avanzado</v>
      </c>
      <c r="J41" s="263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ht="79.5" customHeight="1" thickBot="1">
      <c r="A42" s="138">
        <v>29</v>
      </c>
      <c r="B42" s="145" t="s">
        <v>101</v>
      </c>
      <c r="C42" s="190" t="s">
        <v>186</v>
      </c>
      <c r="D42" s="190" t="s">
        <v>184</v>
      </c>
      <c r="E42" s="192" t="s">
        <v>102</v>
      </c>
      <c r="F42" s="194" t="s">
        <v>103</v>
      </c>
      <c r="G42" s="143">
        <v>3</v>
      </c>
      <c r="H42" s="141">
        <f>VLOOKUP(G42,[5]Hoja3!$B$1:$C$6,2)</f>
        <v>0.75</v>
      </c>
      <c r="I42" s="140" t="str">
        <f>VLOOKUP(G42,[5]Hoja3!$B$2:$D$6,3)</f>
        <v>Avanzado</v>
      </c>
      <c r="J42" s="263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ht="79.5" customHeight="1" thickBot="1">
      <c r="A43" s="138">
        <v>30</v>
      </c>
      <c r="B43" s="145" t="s">
        <v>104</v>
      </c>
      <c r="C43" s="190" t="s">
        <v>186</v>
      </c>
      <c r="D43" s="190" t="s">
        <v>184</v>
      </c>
      <c r="E43" s="192" t="s">
        <v>105</v>
      </c>
      <c r="F43" s="192" t="s">
        <v>105</v>
      </c>
      <c r="G43" s="143">
        <v>3</v>
      </c>
      <c r="H43" s="141">
        <f>VLOOKUP(G43,[5]Hoja3!$B$1:$C$6,2)</f>
        <v>0.75</v>
      </c>
      <c r="I43" s="140" t="str">
        <f>VLOOKUP(G43,[5]Hoja3!$B$2:$D$6,3)</f>
        <v>Avanzado</v>
      </c>
      <c r="J43" s="264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24" customHeight="1" thickBot="1">
      <c r="A44" s="137" t="s">
        <v>106</v>
      </c>
      <c r="B44" s="259" t="s">
        <v>107</v>
      </c>
      <c r="C44" s="260"/>
      <c r="D44" s="260"/>
      <c r="E44" s="260"/>
      <c r="F44" s="260"/>
      <c r="G44" s="260"/>
      <c r="H44" s="260"/>
      <c r="I44" s="260"/>
      <c r="J44" s="261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ht="79.5" customHeight="1" thickBot="1">
      <c r="A45" s="138">
        <v>31</v>
      </c>
      <c r="B45" s="142" t="s">
        <v>108</v>
      </c>
      <c r="C45" s="190" t="s">
        <v>186</v>
      </c>
      <c r="D45" s="190" t="s">
        <v>184</v>
      </c>
      <c r="E45" s="192" t="s">
        <v>109</v>
      </c>
      <c r="F45" s="192" t="s">
        <v>75</v>
      </c>
      <c r="G45" s="140">
        <v>3</v>
      </c>
      <c r="H45" s="141">
        <f>VLOOKUP(G45,[5]Hoja3!$B$1:$C$6,2)</f>
        <v>0.75</v>
      </c>
      <c r="I45" s="140" t="str">
        <f>VLOOKUP(G45,[5]Hoja3!$B$2:$D$6,3)</f>
        <v>Avanzado</v>
      </c>
      <c r="J45" s="262">
        <f>AVERAGE(H45:H47)</f>
        <v>0.75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79.5" customHeight="1" thickBot="1">
      <c r="A46" s="138">
        <v>32</v>
      </c>
      <c r="B46" s="142" t="s">
        <v>110</v>
      </c>
      <c r="C46" s="190" t="s">
        <v>186</v>
      </c>
      <c r="D46" s="190" t="s">
        <v>184</v>
      </c>
      <c r="E46" s="192" t="s">
        <v>111</v>
      </c>
      <c r="F46" s="191" t="s">
        <v>181</v>
      </c>
      <c r="G46" s="140">
        <v>3</v>
      </c>
      <c r="H46" s="141">
        <f>VLOOKUP(G46,[5]Hoja3!$B$1:$C$6,2)</f>
        <v>0.75</v>
      </c>
      <c r="I46" s="140" t="str">
        <f>VLOOKUP(G46,[5]Hoja3!$B$2:$D$6,3)</f>
        <v>Avanzado</v>
      </c>
      <c r="J46" s="263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79.5" customHeight="1" thickBot="1">
      <c r="A47" s="138">
        <v>33</v>
      </c>
      <c r="B47" s="145" t="s">
        <v>112</v>
      </c>
      <c r="C47" s="190" t="s">
        <v>186</v>
      </c>
      <c r="D47" s="190" t="s">
        <v>184</v>
      </c>
      <c r="E47" s="192" t="s">
        <v>113</v>
      </c>
      <c r="F47" s="200" t="s">
        <v>114</v>
      </c>
      <c r="G47" s="140">
        <v>3</v>
      </c>
      <c r="H47" s="141">
        <f>VLOOKUP(G47,[5]Hoja3!$B$1:$C$6,2)</f>
        <v>0.75</v>
      </c>
      <c r="I47" s="140" t="str">
        <f>VLOOKUP(G47,[5]Hoja3!$B$2:$D$6,3)</f>
        <v>Avanzado</v>
      </c>
      <c r="J47" s="264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31.5" customHeight="1" thickBot="1">
      <c r="A48" s="136"/>
      <c r="B48" s="146"/>
      <c r="C48" s="147"/>
      <c r="D48" s="147"/>
      <c r="E48" s="148"/>
      <c r="F48" s="148"/>
      <c r="G48" s="136"/>
      <c r="H48" s="149" t="s">
        <v>115</v>
      </c>
      <c r="I48" s="150"/>
      <c r="J48" s="151">
        <f>(+J11+J20+J25+J38+J45)/5</f>
        <v>0.85</v>
      </c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4.25" customHeight="1">
      <c r="A49" s="136"/>
      <c r="B49" s="152"/>
      <c r="C49" s="153"/>
      <c r="D49" s="15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49.5" customHeight="1">
      <c r="A50" s="252" t="s">
        <v>116</v>
      </c>
      <c r="B50" s="252"/>
      <c r="C50" s="252"/>
      <c r="D50" s="252"/>
      <c r="E50" s="252"/>
      <c r="F50" s="253" t="s">
        <v>117</v>
      </c>
      <c r="G50" s="253"/>
      <c r="H50" s="253"/>
      <c r="I50" s="253"/>
      <c r="J50" s="253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9" customHeight="1">
      <c r="A51" s="154"/>
      <c r="B51" s="154"/>
      <c r="C51" s="154"/>
      <c r="D51" s="154"/>
      <c r="E51" s="154"/>
      <c r="F51" s="154"/>
      <c r="G51" s="155"/>
      <c r="H51" s="154"/>
      <c r="I51" s="156"/>
      <c r="J51" s="15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49.5" customHeight="1">
      <c r="A52" s="252" t="s">
        <v>118</v>
      </c>
      <c r="B52" s="252"/>
      <c r="C52" s="252"/>
      <c r="D52" s="252"/>
      <c r="E52" s="252"/>
      <c r="F52" s="253" t="s">
        <v>117</v>
      </c>
      <c r="G52" s="253"/>
      <c r="H52" s="253"/>
      <c r="I52" s="253"/>
      <c r="J52" s="253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4.25" customHeight="1">
      <c r="A53" s="157"/>
      <c r="B53" s="154"/>
      <c r="C53" s="158"/>
      <c r="D53" s="158"/>
      <c r="E53" s="158"/>
      <c r="F53" s="158"/>
      <c r="G53" s="158"/>
      <c r="H53" s="158"/>
      <c r="I53" s="156"/>
      <c r="J53" s="15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5" hidden="1" customHeight="1">
      <c r="A54" s="157"/>
      <c r="B54" s="154"/>
      <c r="C54" s="158"/>
      <c r="D54" s="158"/>
      <c r="E54" s="158"/>
      <c r="F54" s="158"/>
      <c r="G54" s="158"/>
      <c r="H54" s="158"/>
      <c r="I54" s="156"/>
      <c r="J54" s="15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15" hidden="1" customHeight="1">
      <c r="A55" s="157"/>
      <c r="B55" s="154"/>
      <c r="C55" s="158"/>
      <c r="D55" s="158"/>
      <c r="E55" s="158"/>
      <c r="F55" s="158"/>
      <c r="G55" s="159"/>
      <c r="H55" s="159"/>
      <c r="I55" s="160"/>
      <c r="J55" s="160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ht="18" hidden="1" customHeight="1">
      <c r="A56" s="136"/>
      <c r="B56" s="152"/>
      <c r="C56" s="153"/>
      <c r="D56" s="153"/>
      <c r="E56" s="136"/>
      <c r="F56" s="136"/>
      <c r="G56" s="254" t="s">
        <v>119</v>
      </c>
      <c r="H56" s="256"/>
      <c r="I56" s="257"/>
      <c r="J56" s="257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ht="90" hidden="1" customHeight="1">
      <c r="A57" s="136"/>
      <c r="B57" s="152"/>
      <c r="C57" s="153"/>
      <c r="D57" s="153"/>
      <c r="E57" s="136"/>
      <c r="F57" s="136"/>
      <c r="G57" s="255"/>
      <c r="H57" s="161" t="s">
        <v>120</v>
      </c>
      <c r="I57" s="161" t="s">
        <v>121</v>
      </c>
      <c r="J57" s="161" t="s">
        <v>122</v>
      </c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ht="18" hidden="1" customHeight="1">
      <c r="A58" s="136"/>
      <c r="B58" s="152"/>
      <c r="C58" s="153"/>
      <c r="D58" s="153"/>
      <c r="E58" s="136"/>
      <c r="F58" s="136"/>
      <c r="G58" s="161" t="s">
        <v>123</v>
      </c>
      <c r="H58" s="162">
        <v>1</v>
      </c>
      <c r="I58" s="162">
        <v>3</v>
      </c>
      <c r="J58" s="162">
        <v>4</v>
      </c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ht="18" hidden="1" customHeight="1">
      <c r="A59" s="136"/>
      <c r="B59" s="152"/>
      <c r="C59" s="153"/>
      <c r="D59" s="153"/>
      <c r="E59" s="136"/>
      <c r="F59" s="136"/>
      <c r="G59" s="161" t="s">
        <v>124</v>
      </c>
      <c r="H59" s="163" t="s">
        <v>125</v>
      </c>
      <c r="I59" s="164" t="s">
        <v>126</v>
      </c>
      <c r="J59" s="165" t="s">
        <v>127</v>
      </c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5" hidden="1" customHeight="1">
      <c r="A60" s="136"/>
      <c r="B60" s="152"/>
      <c r="C60" s="153"/>
      <c r="D60" s="153"/>
      <c r="E60" s="136"/>
      <c r="F60" s="136"/>
      <c r="G60" s="136"/>
      <c r="H60" s="166">
        <v>0.25</v>
      </c>
      <c r="I60" s="166">
        <v>0.75</v>
      </c>
      <c r="J60" s="16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5" hidden="1" customHeight="1">
      <c r="A61" s="136"/>
      <c r="B61" s="152"/>
      <c r="C61" s="153"/>
      <c r="D61" s="153"/>
      <c r="E61" s="136"/>
      <c r="F61" s="136"/>
      <c r="G61" s="136"/>
      <c r="H61" s="136">
        <v>2.5000000000000001E-2</v>
      </c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5" hidden="1" customHeight="1">
      <c r="A62" s="136"/>
      <c r="B62" s="152"/>
      <c r="C62" s="153"/>
      <c r="D62" s="153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ht="15" hidden="1" customHeight="1">
      <c r="A63" s="136"/>
      <c r="B63" s="152"/>
      <c r="C63" s="153"/>
      <c r="D63" s="153"/>
      <c r="E63" s="136"/>
      <c r="F63" s="136"/>
      <c r="G63" s="136"/>
      <c r="H63" s="136"/>
      <c r="I63" s="136"/>
      <c r="J63" s="167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ht="15" hidden="1" customHeight="1">
      <c r="A64" s="136"/>
      <c r="B64" s="152"/>
      <c r="C64" s="153"/>
      <c r="D64" s="153"/>
      <c r="E64" s="136"/>
      <c r="F64" s="136"/>
      <c r="G64" s="136"/>
      <c r="H64" s="168"/>
      <c r="I64" s="136"/>
      <c r="J64" s="167" t="s">
        <v>128</v>
      </c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ht="18" hidden="1" customHeight="1">
      <c r="A65" s="136"/>
      <c r="B65" s="152"/>
      <c r="C65" s="153"/>
      <c r="D65" s="153"/>
      <c r="E65" s="136"/>
      <c r="F65" s="136"/>
      <c r="G65" s="136"/>
      <c r="H65" s="169"/>
      <c r="I65" s="136"/>
      <c r="J65" s="170">
        <v>0</v>
      </c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ht="15" hidden="1" customHeight="1">
      <c r="A66" s="136"/>
      <c r="B66" s="152"/>
      <c r="C66" s="153"/>
      <c r="D66" s="153"/>
      <c r="E66" s="136"/>
      <c r="F66" s="136"/>
      <c r="G66" s="136"/>
      <c r="H66" s="254" t="s">
        <v>124</v>
      </c>
      <c r="I66" s="136"/>
      <c r="J66" s="170">
        <v>1</v>
      </c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5" hidden="1" customHeight="1">
      <c r="A67" s="136"/>
      <c r="B67" s="152"/>
      <c r="C67" s="153"/>
      <c r="D67" s="153"/>
      <c r="E67" s="136"/>
      <c r="F67" s="136"/>
      <c r="G67" s="136"/>
      <c r="H67" s="258"/>
      <c r="I67" s="136"/>
      <c r="J67" s="170">
        <v>2</v>
      </c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5" hidden="1" customHeight="1">
      <c r="A68" s="136"/>
      <c r="B68" s="152"/>
      <c r="C68" s="153"/>
      <c r="D68" s="153"/>
      <c r="E68" s="136"/>
      <c r="F68" s="136"/>
      <c r="G68" s="136"/>
      <c r="H68" s="255"/>
      <c r="I68" s="136"/>
      <c r="J68" s="170">
        <v>3</v>
      </c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ht="19.5" hidden="1" customHeight="1">
      <c r="A69" s="136"/>
      <c r="B69" s="152"/>
      <c r="C69" s="153"/>
      <c r="D69" s="153"/>
      <c r="E69" s="136"/>
      <c r="F69" s="136"/>
      <c r="G69" s="136"/>
      <c r="H69" s="171" t="s">
        <v>129</v>
      </c>
      <c r="I69" s="136"/>
      <c r="J69" s="170">
        <v>4</v>
      </c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ht="19.5" hidden="1" customHeight="1">
      <c r="A70" s="136"/>
      <c r="B70" s="152"/>
      <c r="C70" s="153"/>
      <c r="D70" s="153"/>
      <c r="E70" s="136"/>
      <c r="F70" s="136"/>
      <c r="G70" s="136"/>
      <c r="H70" s="172" t="s">
        <v>130</v>
      </c>
      <c r="I70" s="136"/>
      <c r="J70" s="170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ht="19.5" hidden="1" customHeight="1">
      <c r="A71" s="136"/>
      <c r="B71" s="152"/>
      <c r="C71" s="153"/>
      <c r="D71" s="153"/>
      <c r="E71" s="136"/>
      <c r="F71" s="136"/>
      <c r="G71" s="136"/>
      <c r="H71" s="173" t="s">
        <v>131</v>
      </c>
      <c r="I71" s="136"/>
      <c r="J71" s="170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ht="15" hidden="1" customHeight="1">
      <c r="A72" s="136"/>
      <c r="B72" s="152"/>
      <c r="C72" s="153"/>
      <c r="D72" s="153"/>
      <c r="E72" s="136"/>
      <c r="F72" s="136"/>
      <c r="G72" s="136"/>
      <c r="H72" s="136"/>
      <c r="I72" s="136"/>
      <c r="J72" s="167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5" hidden="1" customHeight="1">
      <c r="A73" s="136"/>
      <c r="B73" s="152"/>
      <c r="C73" s="153"/>
      <c r="D73" s="153"/>
      <c r="E73" s="136"/>
      <c r="F73" s="136"/>
      <c r="G73" s="136"/>
      <c r="H73" s="136"/>
      <c r="I73" s="136"/>
      <c r="J73" s="167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5" hidden="1" customHeight="1">
      <c r="A74" s="136"/>
      <c r="B74" s="152"/>
      <c r="C74" s="153"/>
      <c r="D74" s="153"/>
      <c r="E74" s="136"/>
      <c r="F74" s="136"/>
      <c r="G74" s="136"/>
      <c r="H74" s="136"/>
      <c r="I74" s="136"/>
      <c r="J74" s="167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5" hidden="1" customHeight="1">
      <c r="A75" s="136"/>
      <c r="B75" s="152"/>
      <c r="C75" s="153"/>
      <c r="D75" s="153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5" hidden="1" customHeight="1">
      <c r="A76" s="136"/>
      <c r="B76" s="152"/>
      <c r="C76" s="153"/>
      <c r="D76" s="153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5" hidden="1" customHeight="1">
      <c r="A77" s="136"/>
      <c r="B77" s="152"/>
      <c r="C77" s="153"/>
      <c r="D77" s="153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ht="15" hidden="1" customHeight="1">
      <c r="A78" s="136"/>
      <c r="B78" s="152"/>
      <c r="C78" s="153"/>
      <c r="D78" s="153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ht="15" hidden="1" customHeight="1">
      <c r="A79" s="136"/>
      <c r="B79" s="152"/>
      <c r="C79" s="153"/>
      <c r="D79" s="153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ht="15" hidden="1" customHeight="1">
      <c r="A80" s="136"/>
      <c r="B80" s="152"/>
      <c r="C80" s="153"/>
      <c r="D80" s="153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ht="14.25" customHeight="1">
      <c r="A81" s="136"/>
      <c r="B81" s="152"/>
      <c r="C81" s="153"/>
      <c r="D81" s="153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ht="14.25" customHeight="1">
      <c r="A82" s="136"/>
      <c r="B82" s="152"/>
      <c r="C82" s="153"/>
      <c r="D82" s="15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ht="14.25" customHeight="1">
      <c r="A83" s="136"/>
      <c r="B83" s="152"/>
      <c r="C83" s="153"/>
      <c r="D83" s="153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ht="14.25" customHeight="1">
      <c r="A84" s="136"/>
      <c r="B84" s="152"/>
      <c r="C84" s="153"/>
      <c r="D84" s="153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ht="14.25" customHeight="1">
      <c r="A85" s="136"/>
      <c r="B85" s="152"/>
      <c r="C85" s="153"/>
      <c r="D85" s="153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ht="14.25" customHeight="1">
      <c r="A86" s="136"/>
      <c r="B86" s="152"/>
      <c r="C86" s="153"/>
      <c r="D86" s="153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ht="14.25" customHeight="1">
      <c r="A87" s="136"/>
      <c r="B87" s="152"/>
      <c r="C87" s="153"/>
      <c r="D87" s="153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ht="14.25" customHeight="1">
      <c r="A88" s="127"/>
      <c r="B88" s="129"/>
      <c r="C88" s="130"/>
      <c r="D88" s="130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pans="1:26" ht="14.25" customHeight="1">
      <c r="A89" s="127"/>
      <c r="B89" s="129"/>
      <c r="C89" s="130"/>
      <c r="D89" s="130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pans="1:26" ht="14.25" customHeight="1">
      <c r="A90" s="127"/>
      <c r="B90" s="129"/>
      <c r="C90" s="130"/>
      <c r="D90" s="130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pans="1:26" ht="14.25" customHeight="1">
      <c r="A91" s="127"/>
      <c r="B91" s="129"/>
      <c r="C91" s="130"/>
      <c r="D91" s="130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pans="1:26" ht="14.25" customHeight="1">
      <c r="A92" s="127"/>
      <c r="B92" s="129"/>
      <c r="C92" s="130"/>
      <c r="D92" s="130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1:26" ht="14.25" customHeight="1">
      <c r="A93" s="127"/>
      <c r="B93" s="129"/>
      <c r="C93" s="130"/>
      <c r="D93" s="130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pans="1:26" ht="14.25" customHeight="1">
      <c r="A94" s="127"/>
      <c r="B94" s="129"/>
      <c r="C94" s="130"/>
      <c r="D94" s="130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pans="1:26" ht="14.25" customHeight="1">
      <c r="A95" s="127"/>
      <c r="B95" s="129"/>
      <c r="C95" s="130"/>
      <c r="D95" s="130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pans="1:26" ht="14.25" customHeight="1">
      <c r="A96" s="127"/>
      <c r="B96" s="129"/>
      <c r="C96" s="130"/>
      <c r="D96" s="130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pans="1:26" ht="14.25" customHeight="1">
      <c r="A97" s="127"/>
      <c r="B97" s="129"/>
      <c r="C97" s="130"/>
      <c r="D97" s="130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spans="1:26" ht="14.25" customHeight="1">
      <c r="A98" s="127"/>
      <c r="B98" s="129"/>
      <c r="C98" s="130"/>
      <c r="D98" s="130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1:26" ht="14.25" customHeight="1">
      <c r="A99" s="127"/>
      <c r="B99" s="129"/>
      <c r="C99" s="130"/>
      <c r="D99" s="130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1:26" ht="14.25" customHeight="1">
      <c r="A100" s="127"/>
      <c r="B100" s="129"/>
      <c r="C100" s="130"/>
      <c r="D100" s="130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pans="1:26" ht="14.25" customHeight="1">
      <c r="A101" s="127"/>
      <c r="B101" s="129"/>
      <c r="C101" s="130"/>
      <c r="D101" s="130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pans="1:26" ht="14.25" customHeight="1">
      <c r="A102" s="127"/>
      <c r="B102" s="129"/>
      <c r="C102" s="130"/>
      <c r="D102" s="130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pans="1:26" ht="14.25" customHeight="1">
      <c r="A103" s="127"/>
      <c r="B103" s="129"/>
      <c r="C103" s="130"/>
      <c r="D103" s="130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pans="1:26" ht="14.25" customHeight="1">
      <c r="A104" s="127"/>
      <c r="B104" s="129"/>
      <c r="C104" s="130"/>
      <c r="D104" s="130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1:26" ht="14.25" customHeight="1">
      <c r="A105" s="127"/>
      <c r="B105" s="129"/>
      <c r="C105" s="130"/>
      <c r="D105" s="130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spans="1:26" ht="14.25" customHeight="1">
      <c r="A106" s="127"/>
      <c r="B106" s="129"/>
      <c r="C106" s="130"/>
      <c r="D106" s="130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1:26" ht="14.25" customHeight="1">
      <c r="A107" s="127"/>
      <c r="B107" s="129"/>
      <c r="C107" s="130"/>
      <c r="D107" s="130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1:26" ht="14.25" customHeight="1">
      <c r="A108" s="127"/>
      <c r="B108" s="129"/>
      <c r="C108" s="130"/>
      <c r="D108" s="130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spans="1:26" ht="14.25" customHeight="1">
      <c r="A109" s="127"/>
      <c r="B109" s="129"/>
      <c r="C109" s="130"/>
      <c r="D109" s="130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1:26" ht="14.25" customHeight="1">
      <c r="A110" s="127"/>
      <c r="B110" s="129"/>
      <c r="C110" s="130"/>
      <c r="D110" s="130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1:26" ht="14.25" customHeight="1">
      <c r="A111" s="127"/>
      <c r="B111" s="129"/>
      <c r="C111" s="130"/>
      <c r="D111" s="130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1:26" ht="14.25" customHeight="1">
      <c r="A112" s="127"/>
      <c r="B112" s="129"/>
      <c r="C112" s="130"/>
      <c r="D112" s="130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1:26" ht="14.25" customHeight="1">
      <c r="A113" s="127"/>
      <c r="B113" s="129"/>
      <c r="C113" s="130"/>
      <c r="D113" s="130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pans="1:26" ht="14.25" customHeight="1">
      <c r="A114" s="127"/>
      <c r="B114" s="129"/>
      <c r="C114" s="130"/>
      <c r="D114" s="130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pans="1:26" ht="14.25" customHeight="1">
      <c r="A115" s="127"/>
      <c r="B115" s="129"/>
      <c r="C115" s="130"/>
      <c r="D115" s="130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pans="1:26" ht="14.25" customHeight="1">
      <c r="A116" s="127"/>
      <c r="B116" s="129"/>
      <c r="C116" s="130"/>
      <c r="D116" s="130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spans="1:26" ht="14.25" customHeight="1">
      <c r="A117" s="127"/>
      <c r="B117" s="129"/>
      <c r="C117" s="130"/>
      <c r="D117" s="130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pans="1:26" ht="14.25" customHeight="1">
      <c r="A118" s="127"/>
      <c r="B118" s="129"/>
      <c r="C118" s="130"/>
      <c r="D118" s="130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pans="1:26" ht="14.25" customHeight="1">
      <c r="A119" s="127"/>
      <c r="B119" s="129"/>
      <c r="C119" s="130"/>
      <c r="D119" s="13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spans="1:26" ht="14.25" customHeight="1">
      <c r="A120" s="127"/>
      <c r="B120" s="129"/>
      <c r="C120" s="130"/>
      <c r="D120" s="130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pans="1:26" ht="14.25" customHeight="1">
      <c r="A121" s="127"/>
      <c r="B121" s="129"/>
      <c r="C121" s="130"/>
      <c r="D121" s="130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pans="1:26" ht="14.25" customHeight="1">
      <c r="A122" s="127"/>
      <c r="B122" s="129"/>
      <c r="C122" s="130"/>
      <c r="D122" s="130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pans="1:26" ht="14.25" customHeight="1">
      <c r="A123" s="127"/>
      <c r="B123" s="129"/>
      <c r="C123" s="130"/>
      <c r="D123" s="130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pans="1:26" ht="14.25" customHeight="1">
      <c r="A124" s="127"/>
      <c r="B124" s="129"/>
      <c r="C124" s="130"/>
      <c r="D124" s="130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pans="1:26" ht="14.25" customHeight="1">
      <c r="A125" s="127"/>
      <c r="B125" s="129"/>
      <c r="C125" s="130"/>
      <c r="D125" s="130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spans="1:26" ht="14.25" customHeight="1">
      <c r="A126" s="127"/>
      <c r="B126" s="129"/>
      <c r="C126" s="130"/>
      <c r="D126" s="130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spans="1:26" ht="14.25" customHeight="1">
      <c r="A127" s="127"/>
      <c r="B127" s="129"/>
      <c r="C127" s="130"/>
      <c r="D127" s="130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1:26" ht="14.25" customHeight="1">
      <c r="A128" s="127"/>
      <c r="B128" s="129"/>
      <c r="C128" s="130"/>
      <c r="D128" s="130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1:26" ht="14.25" customHeight="1">
      <c r="A129" s="127"/>
      <c r="B129" s="129"/>
      <c r="C129" s="130"/>
      <c r="D129" s="130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1:26" ht="14.25" customHeight="1">
      <c r="A130" s="127"/>
      <c r="B130" s="129"/>
      <c r="C130" s="130"/>
      <c r="D130" s="130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pans="1:26" ht="14.25" customHeight="1">
      <c r="A131" s="127"/>
      <c r="B131" s="129"/>
      <c r="C131" s="130"/>
      <c r="D131" s="130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pans="1:26" ht="14.25" customHeight="1">
      <c r="A132" s="127"/>
      <c r="B132" s="129"/>
      <c r="C132" s="130"/>
      <c r="D132" s="130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pans="1:26" ht="14.25" customHeight="1">
      <c r="A133" s="127"/>
      <c r="B133" s="129"/>
      <c r="C133" s="130"/>
      <c r="D133" s="130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spans="1:26" ht="14.25" customHeight="1">
      <c r="A134" s="127"/>
      <c r="B134" s="129"/>
      <c r="C134" s="130"/>
      <c r="D134" s="130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spans="1:26" ht="14.25" customHeight="1">
      <c r="A135" s="127"/>
      <c r="B135" s="129"/>
      <c r="C135" s="130"/>
      <c r="D135" s="130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spans="1:26" ht="14.25" customHeight="1">
      <c r="A136" s="127"/>
      <c r="B136" s="129"/>
      <c r="C136" s="130"/>
      <c r="D136" s="130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spans="1:26" ht="14.25" customHeight="1">
      <c r="A137" s="127"/>
      <c r="B137" s="129"/>
      <c r="C137" s="130"/>
      <c r="D137" s="130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spans="1:26" ht="14.25" customHeight="1">
      <c r="A138" s="127"/>
      <c r="B138" s="129"/>
      <c r="C138" s="130"/>
      <c r="D138" s="130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spans="1:26" ht="14.25" customHeight="1">
      <c r="A139" s="127"/>
      <c r="B139" s="129"/>
      <c r="C139" s="130"/>
      <c r="D139" s="130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spans="1:26" ht="14.25" customHeight="1">
      <c r="A140" s="127"/>
      <c r="B140" s="129"/>
      <c r="C140" s="130"/>
      <c r="D140" s="130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spans="1:26" ht="14.25" customHeight="1">
      <c r="A141" s="127"/>
      <c r="B141" s="129"/>
      <c r="C141" s="130"/>
      <c r="D141" s="130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pans="1:26" ht="14.25" customHeight="1">
      <c r="A142" s="127"/>
      <c r="B142" s="129"/>
      <c r="C142" s="130"/>
      <c r="D142" s="130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spans="1:26" ht="14.25" customHeight="1">
      <c r="A143" s="127"/>
      <c r="B143" s="129"/>
      <c r="C143" s="130"/>
      <c r="D143" s="130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spans="1:26" ht="14.25" customHeight="1">
      <c r="A144" s="127"/>
      <c r="B144" s="129"/>
      <c r="C144" s="130"/>
      <c r="D144" s="130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spans="1:26" ht="14.25" customHeight="1">
      <c r="A145" s="127"/>
      <c r="B145" s="129"/>
      <c r="C145" s="130"/>
      <c r="D145" s="130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spans="1:26" ht="14.25" customHeight="1">
      <c r="A146" s="127"/>
      <c r="B146" s="129"/>
      <c r="C146" s="130"/>
      <c r="D146" s="130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pans="1:26" ht="14.25" customHeight="1">
      <c r="A147" s="127"/>
      <c r="B147" s="129"/>
      <c r="C147" s="130"/>
      <c r="D147" s="130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spans="1:26" ht="14.25" customHeight="1">
      <c r="A148" s="127"/>
      <c r="B148" s="129"/>
      <c r="C148" s="130"/>
      <c r="D148" s="130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pans="1:26" ht="14.25" customHeight="1">
      <c r="A149" s="127"/>
      <c r="B149" s="129"/>
      <c r="C149" s="130"/>
      <c r="D149" s="130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spans="1:26" ht="14.25" customHeight="1">
      <c r="A150" s="127"/>
      <c r="B150" s="129"/>
      <c r="C150" s="130"/>
      <c r="D150" s="13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spans="1:26" ht="14.25" customHeight="1">
      <c r="A151" s="127"/>
      <c r="B151" s="129"/>
      <c r="C151" s="130"/>
      <c r="D151" s="130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spans="1:26" ht="14.25" customHeight="1">
      <c r="A152" s="127"/>
      <c r="B152" s="129"/>
      <c r="C152" s="130"/>
      <c r="D152" s="130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spans="1:26" ht="14.25" customHeight="1">
      <c r="A153" s="127"/>
      <c r="B153" s="129"/>
      <c r="C153" s="130"/>
      <c r="D153" s="130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pans="1:26" ht="14.25" customHeight="1">
      <c r="A154" s="127"/>
      <c r="B154" s="129"/>
      <c r="C154" s="130"/>
      <c r="D154" s="130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spans="1:26" ht="14.25" customHeight="1">
      <c r="A155" s="127"/>
      <c r="B155" s="129"/>
      <c r="C155" s="130"/>
      <c r="D155" s="130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spans="1:26" ht="14.25" customHeight="1">
      <c r="A156" s="127"/>
      <c r="B156" s="129"/>
      <c r="C156" s="130"/>
      <c r="D156" s="130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spans="1:26" ht="14.25" customHeight="1">
      <c r="A157" s="127"/>
      <c r="B157" s="129"/>
      <c r="C157" s="130"/>
      <c r="D157" s="130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spans="1:26" ht="14.25" customHeight="1">
      <c r="A158" s="127"/>
      <c r="B158" s="129"/>
      <c r="C158" s="130"/>
      <c r="D158" s="130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spans="1:26" ht="14.25" customHeight="1">
      <c r="A159" s="127"/>
      <c r="B159" s="129"/>
      <c r="C159" s="130"/>
      <c r="D159" s="130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spans="1:26" ht="14.25" customHeight="1">
      <c r="A160" s="127"/>
      <c r="B160" s="129"/>
      <c r="C160" s="130"/>
      <c r="D160" s="130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spans="1:26" ht="14.25" customHeight="1">
      <c r="A161" s="127"/>
      <c r="B161" s="129"/>
      <c r="C161" s="130"/>
      <c r="D161" s="130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spans="1:26" ht="14.25" customHeight="1">
      <c r="A162" s="127"/>
      <c r="B162" s="129"/>
      <c r="C162" s="130"/>
      <c r="D162" s="130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1:26" ht="14.25" customHeight="1">
      <c r="A163" s="127"/>
      <c r="B163" s="129"/>
      <c r="C163" s="130"/>
      <c r="D163" s="130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1:26" ht="14.25" customHeight="1">
      <c r="A164" s="127"/>
      <c r="B164" s="129"/>
      <c r="C164" s="130"/>
      <c r="D164" s="130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pans="1:26" ht="14.25" customHeight="1">
      <c r="A165" s="127"/>
      <c r="B165" s="129"/>
      <c r="C165" s="130"/>
      <c r="D165" s="130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pans="1:26" ht="14.25" customHeight="1">
      <c r="A166" s="127"/>
      <c r="B166" s="129"/>
      <c r="C166" s="130"/>
      <c r="D166" s="130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pans="1:26" ht="14.25" customHeight="1">
      <c r="A167" s="127"/>
      <c r="B167" s="129"/>
      <c r="C167" s="130"/>
      <c r="D167" s="130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spans="1:26" ht="14.25" customHeight="1">
      <c r="A168" s="127"/>
      <c r="B168" s="129"/>
      <c r="C168" s="130"/>
      <c r="D168" s="130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spans="1:26" ht="14.25" customHeight="1">
      <c r="A169" s="127"/>
      <c r="B169" s="129"/>
      <c r="C169" s="130"/>
      <c r="D169" s="130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spans="1:26" ht="14.25" customHeight="1">
      <c r="A170" s="127"/>
      <c r="B170" s="129"/>
      <c r="C170" s="130"/>
      <c r="D170" s="130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spans="1:26" ht="14.25" customHeight="1">
      <c r="A171" s="127"/>
      <c r="B171" s="129"/>
      <c r="C171" s="130"/>
      <c r="D171" s="130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pans="1:26" ht="14.25" customHeight="1">
      <c r="A172" s="127"/>
      <c r="B172" s="129"/>
      <c r="C172" s="130"/>
      <c r="D172" s="130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pans="1:26" ht="14.25" customHeight="1">
      <c r="A173" s="127"/>
      <c r="B173" s="129"/>
      <c r="C173" s="130"/>
      <c r="D173" s="130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spans="1:26" ht="14.25" customHeight="1">
      <c r="A174" s="127"/>
      <c r="B174" s="129"/>
      <c r="C174" s="130"/>
      <c r="D174" s="130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spans="1:26" ht="14.25" customHeight="1">
      <c r="A175" s="127"/>
      <c r="B175" s="129"/>
      <c r="C175" s="130"/>
      <c r="D175" s="130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spans="1:26" ht="14.25" customHeight="1">
      <c r="A176" s="127"/>
      <c r="B176" s="129"/>
      <c r="C176" s="130"/>
      <c r="D176" s="130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spans="1:26" ht="14.25" customHeight="1">
      <c r="A177" s="127"/>
      <c r="B177" s="129"/>
      <c r="C177" s="130"/>
      <c r="D177" s="130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spans="1:26" ht="14.25" customHeight="1">
      <c r="A178" s="127"/>
      <c r="B178" s="129"/>
      <c r="C178" s="130"/>
      <c r="D178" s="130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spans="1:26" ht="14.25" customHeight="1">
      <c r="A179" s="127"/>
      <c r="B179" s="129"/>
      <c r="C179" s="130"/>
      <c r="D179" s="130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spans="1:26" ht="14.25" customHeight="1">
      <c r="A180" s="127"/>
      <c r="B180" s="129"/>
      <c r="C180" s="130"/>
      <c r="D180" s="130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spans="1:26" ht="14.25" customHeight="1">
      <c r="A181" s="127"/>
      <c r="B181" s="129"/>
      <c r="C181" s="130"/>
      <c r="D181" s="130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spans="1:26" ht="14.25" customHeight="1">
      <c r="A182" s="127"/>
      <c r="B182" s="129"/>
      <c r="C182" s="130"/>
      <c r="D182" s="130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spans="1:26" ht="14.25" customHeight="1">
      <c r="A183" s="127"/>
      <c r="B183" s="129"/>
      <c r="C183" s="130"/>
      <c r="D183" s="130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spans="1:26" ht="14.25" customHeight="1">
      <c r="A184" s="127"/>
      <c r="B184" s="129"/>
      <c r="C184" s="130"/>
      <c r="D184" s="130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spans="1:26" ht="14.25" customHeight="1">
      <c r="A185" s="127"/>
      <c r="B185" s="129"/>
      <c r="C185" s="130"/>
      <c r="D185" s="130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pans="1:26" ht="14.25" customHeight="1">
      <c r="A186" s="127"/>
      <c r="B186" s="129"/>
      <c r="C186" s="130"/>
      <c r="D186" s="130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spans="1:26" ht="14.25" customHeight="1">
      <c r="A187" s="127"/>
      <c r="B187" s="129"/>
      <c r="C187" s="130"/>
      <c r="D187" s="130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spans="1:26" ht="14.25" customHeight="1">
      <c r="A188" s="127"/>
      <c r="B188" s="129"/>
      <c r="C188" s="130"/>
      <c r="D188" s="130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spans="1:26" ht="14.25" customHeight="1">
      <c r="A189" s="127"/>
      <c r="B189" s="129"/>
      <c r="C189" s="130"/>
      <c r="D189" s="130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spans="1:26" ht="14.25" customHeight="1">
      <c r="A190" s="127"/>
      <c r="B190" s="129"/>
      <c r="C190" s="130"/>
      <c r="D190" s="130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pans="1:26" ht="14.25" customHeight="1">
      <c r="A191" s="127"/>
      <c r="B191" s="129"/>
      <c r="C191" s="130"/>
      <c r="D191" s="130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pans="1:26" ht="14.25" customHeight="1">
      <c r="A192" s="127"/>
      <c r="B192" s="129"/>
      <c r="C192" s="130"/>
      <c r="D192" s="130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spans="1:26" ht="14.25" customHeight="1">
      <c r="A193" s="127"/>
      <c r="B193" s="129"/>
      <c r="C193" s="130"/>
      <c r="D193" s="130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spans="1:26" ht="14.25" customHeight="1">
      <c r="A194" s="127"/>
      <c r="B194" s="129"/>
      <c r="C194" s="130"/>
      <c r="D194" s="130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spans="1:26" ht="14.25" customHeight="1">
      <c r="A195" s="127"/>
      <c r="B195" s="129"/>
      <c r="C195" s="130"/>
      <c r="D195" s="130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pans="1:26" ht="14.25" customHeight="1">
      <c r="A196" s="127"/>
      <c r="B196" s="129"/>
      <c r="C196" s="130"/>
      <c r="D196" s="130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pans="1:26" ht="14.25" customHeight="1">
      <c r="A197" s="127"/>
      <c r="B197" s="129"/>
      <c r="C197" s="130"/>
      <c r="D197" s="130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pans="1:26" ht="14.25" customHeight="1">
      <c r="A198" s="127"/>
      <c r="B198" s="129"/>
      <c r="C198" s="130"/>
      <c r="D198" s="130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pans="1:26" ht="14.25" customHeight="1">
      <c r="A199" s="127"/>
      <c r="B199" s="129"/>
      <c r="C199" s="130"/>
      <c r="D199" s="130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spans="1:26" ht="14.25" customHeight="1">
      <c r="A200" s="127"/>
      <c r="B200" s="129"/>
      <c r="C200" s="130"/>
      <c r="D200" s="130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spans="1:26" ht="14.25" customHeight="1">
      <c r="A201" s="127"/>
      <c r="B201" s="129"/>
      <c r="C201" s="130"/>
      <c r="D201" s="130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spans="1:26" ht="14.25" customHeight="1">
      <c r="A202" s="127"/>
      <c r="B202" s="129"/>
      <c r="C202" s="130"/>
      <c r="D202" s="130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pans="1:26" ht="14.25" customHeight="1">
      <c r="A203" s="127"/>
      <c r="B203" s="129"/>
      <c r="C203" s="130"/>
      <c r="D203" s="130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pans="1:26" ht="14.25" customHeight="1">
      <c r="A204" s="127"/>
      <c r="B204" s="129"/>
      <c r="C204" s="130"/>
      <c r="D204" s="130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pans="1:26" ht="14.25" customHeight="1">
      <c r="A205" s="127"/>
      <c r="B205" s="129"/>
      <c r="C205" s="130"/>
      <c r="D205" s="130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spans="1:26" ht="14.25" customHeight="1">
      <c r="A206" s="127"/>
      <c r="B206" s="129"/>
      <c r="C206" s="130"/>
      <c r="D206" s="130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spans="1:26" ht="14.25" customHeight="1">
      <c r="A207" s="127"/>
      <c r="B207" s="129"/>
      <c r="C207" s="130"/>
      <c r="D207" s="130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spans="1:26" ht="14.25" customHeight="1">
      <c r="A208" s="127"/>
      <c r="B208" s="129"/>
      <c r="C208" s="130"/>
      <c r="D208" s="130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pans="1:26" ht="14.25" customHeight="1">
      <c r="A209" s="127"/>
      <c r="B209" s="129"/>
      <c r="C209" s="130"/>
      <c r="D209" s="130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spans="1:26" ht="14.25" customHeight="1">
      <c r="A210" s="127"/>
      <c r="B210" s="129"/>
      <c r="C210" s="130"/>
      <c r="D210" s="130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spans="1:26" ht="14.25" customHeight="1">
      <c r="A211" s="127"/>
      <c r="B211" s="129"/>
      <c r="C211" s="130"/>
      <c r="D211" s="130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spans="1:26" ht="14.25" customHeight="1">
      <c r="A212" s="127"/>
      <c r="B212" s="129"/>
      <c r="C212" s="130"/>
      <c r="D212" s="130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spans="1:26" ht="14.25" customHeight="1">
      <c r="A213" s="127"/>
      <c r="B213" s="129"/>
      <c r="C213" s="130"/>
      <c r="D213" s="130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spans="1:26" ht="14.25" customHeight="1">
      <c r="A214" s="127"/>
      <c r="B214" s="129"/>
      <c r="C214" s="130"/>
      <c r="D214" s="130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spans="1:26" ht="14.25" customHeight="1">
      <c r="A215" s="127"/>
      <c r="B215" s="129"/>
      <c r="C215" s="130"/>
      <c r="D215" s="130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spans="1:26" ht="14.25" customHeight="1">
      <c r="A216" s="127"/>
      <c r="B216" s="129"/>
      <c r="C216" s="130"/>
      <c r="D216" s="130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spans="1:26" ht="14.25" customHeight="1">
      <c r="A217" s="127"/>
      <c r="B217" s="129"/>
      <c r="C217" s="130"/>
      <c r="D217" s="130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spans="1:26" ht="14.25" customHeight="1">
      <c r="A218" s="127"/>
      <c r="B218" s="129"/>
      <c r="C218" s="130"/>
      <c r="D218" s="130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spans="1:26" ht="14.25" customHeight="1">
      <c r="A219" s="127"/>
      <c r="B219" s="129"/>
      <c r="C219" s="130"/>
      <c r="D219" s="130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spans="1:26" ht="14.25" customHeight="1">
      <c r="A220" s="127"/>
      <c r="B220" s="129"/>
      <c r="C220" s="130"/>
      <c r="D220" s="130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spans="1:26" ht="14.25" customHeight="1">
      <c r="A221" s="127"/>
      <c r="B221" s="129"/>
      <c r="C221" s="130"/>
      <c r="D221" s="130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spans="1:26" ht="14.25" customHeight="1">
      <c r="A222" s="127"/>
      <c r="B222" s="129"/>
      <c r="C222" s="130"/>
      <c r="D222" s="130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spans="1:26" ht="14.25" customHeight="1">
      <c r="A223" s="127"/>
      <c r="B223" s="129"/>
      <c r="C223" s="130"/>
      <c r="D223" s="130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spans="1:26" ht="14.25" customHeight="1">
      <c r="A224" s="127"/>
      <c r="B224" s="129"/>
      <c r="C224" s="130"/>
      <c r="D224" s="130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spans="1:26" ht="14.25" customHeight="1">
      <c r="A225" s="127"/>
      <c r="B225" s="129"/>
      <c r="C225" s="130"/>
      <c r="D225" s="130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spans="1:26" ht="14.25" customHeight="1">
      <c r="A226" s="127"/>
      <c r="B226" s="129"/>
      <c r="C226" s="130"/>
      <c r="D226" s="130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spans="1:26" ht="14.25" customHeight="1">
      <c r="A227" s="127"/>
      <c r="B227" s="129"/>
      <c r="C227" s="130"/>
      <c r="D227" s="130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spans="1:26" ht="14.25" customHeight="1">
      <c r="A228" s="127"/>
      <c r="B228" s="129"/>
      <c r="C228" s="130"/>
      <c r="D228" s="130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pans="1:26" ht="14.25" customHeight="1">
      <c r="A229" s="127"/>
      <c r="B229" s="129"/>
      <c r="C229" s="130"/>
      <c r="D229" s="130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spans="1:26" ht="14.25" customHeight="1">
      <c r="A230" s="127"/>
      <c r="B230" s="129"/>
      <c r="C230" s="130"/>
      <c r="D230" s="130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spans="1:26" ht="14.25" customHeight="1">
      <c r="A231" s="127"/>
      <c r="B231" s="129"/>
      <c r="C231" s="130"/>
      <c r="D231" s="130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spans="1:26" ht="14.25" customHeight="1">
      <c r="A232" s="127"/>
      <c r="B232" s="129"/>
      <c r="C232" s="130"/>
      <c r="D232" s="130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spans="1:26" ht="14.25" customHeight="1">
      <c r="A233" s="127"/>
      <c r="B233" s="129"/>
      <c r="C233" s="130"/>
      <c r="D233" s="130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spans="1:26" ht="14.25" customHeight="1">
      <c r="A234" s="127"/>
      <c r="B234" s="129"/>
      <c r="C234" s="130"/>
      <c r="D234" s="130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spans="1:26" ht="14.25" customHeight="1">
      <c r="A235" s="127"/>
      <c r="B235" s="129"/>
      <c r="C235" s="130"/>
      <c r="D235" s="130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spans="1:26" ht="14.25" customHeight="1">
      <c r="A236" s="127"/>
      <c r="B236" s="129"/>
      <c r="C236" s="130"/>
      <c r="D236" s="130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spans="1:26" ht="14.25" customHeight="1">
      <c r="A237" s="127"/>
      <c r="B237" s="129"/>
      <c r="C237" s="130"/>
      <c r="D237" s="130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spans="1:26" ht="14.25" customHeight="1">
      <c r="A238" s="127"/>
      <c r="B238" s="129"/>
      <c r="C238" s="130"/>
      <c r="D238" s="130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spans="1:26" ht="14.25" customHeight="1">
      <c r="A239" s="127"/>
      <c r="B239" s="129"/>
      <c r="C239" s="130"/>
      <c r="D239" s="130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spans="1:26" ht="14.25" customHeight="1">
      <c r="A240" s="127"/>
      <c r="B240" s="129"/>
      <c r="C240" s="130"/>
      <c r="D240" s="130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spans="1:26" ht="14.25" customHeight="1">
      <c r="A241" s="127"/>
      <c r="B241" s="129"/>
      <c r="C241" s="130"/>
      <c r="D241" s="130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spans="1:26" ht="14.25" customHeight="1">
      <c r="A242" s="127"/>
      <c r="B242" s="129"/>
      <c r="C242" s="130"/>
      <c r="D242" s="130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spans="1:26" ht="14.25" customHeight="1">
      <c r="A243" s="127"/>
      <c r="B243" s="129"/>
      <c r="C243" s="130"/>
      <c r="D243" s="130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spans="1:26" ht="14.25" customHeight="1">
      <c r="A244" s="127"/>
      <c r="B244" s="129"/>
      <c r="C244" s="130"/>
      <c r="D244" s="130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spans="1:26" ht="14.25" customHeight="1">
      <c r="A245" s="127"/>
      <c r="B245" s="129"/>
      <c r="C245" s="130"/>
      <c r="D245" s="130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spans="1:26" ht="14.25" customHeight="1">
      <c r="A246" s="127"/>
      <c r="B246" s="129"/>
      <c r="C246" s="130"/>
      <c r="D246" s="130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spans="1:26" ht="14.25" customHeight="1">
      <c r="A247" s="127"/>
      <c r="B247" s="129"/>
      <c r="C247" s="130"/>
      <c r="D247" s="130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spans="1:26" ht="14.25" customHeight="1">
      <c r="A248" s="127"/>
      <c r="B248" s="129"/>
      <c r="C248" s="130"/>
      <c r="D248" s="130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spans="1:26" ht="14.25" customHeight="1">
      <c r="A249" s="127"/>
      <c r="B249" s="129"/>
      <c r="C249" s="130"/>
      <c r="D249" s="130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spans="1:26" ht="14.25" customHeight="1">
      <c r="A250" s="127"/>
      <c r="B250" s="129"/>
      <c r="C250" s="130"/>
      <c r="D250" s="130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spans="1:26" ht="14.25" customHeight="1">
      <c r="A251" s="127"/>
      <c r="B251" s="129"/>
      <c r="C251" s="130"/>
      <c r="D251" s="130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spans="1:26" ht="14.25" customHeight="1">
      <c r="A252" s="127"/>
      <c r="B252" s="129"/>
      <c r="C252" s="130"/>
      <c r="D252" s="130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spans="1:26" ht="14.25" customHeight="1">
      <c r="A253" s="127"/>
      <c r="B253" s="129"/>
      <c r="C253" s="130"/>
      <c r="D253" s="130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spans="1:26" ht="14.25" customHeight="1">
      <c r="A254" s="127"/>
      <c r="B254" s="129"/>
      <c r="C254" s="130"/>
      <c r="D254" s="130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spans="1:26" ht="14.25" customHeight="1">
      <c r="A255" s="127"/>
      <c r="B255" s="129"/>
      <c r="C255" s="130"/>
      <c r="D255" s="130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spans="1:26" ht="14.25" customHeight="1">
      <c r="A256" s="127"/>
      <c r="B256" s="129"/>
      <c r="C256" s="130"/>
      <c r="D256" s="130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spans="1:26" ht="14.25" customHeight="1">
      <c r="A257" s="127"/>
      <c r="B257" s="129"/>
      <c r="C257" s="130"/>
      <c r="D257" s="130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spans="1:26" ht="14.25" customHeight="1">
      <c r="A258" s="127"/>
      <c r="B258" s="129"/>
      <c r="C258" s="130"/>
      <c r="D258" s="130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spans="1:26" ht="14.25" customHeight="1">
      <c r="A259" s="127"/>
      <c r="B259" s="129"/>
      <c r="C259" s="130"/>
      <c r="D259" s="130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spans="1:26" ht="14.25" customHeight="1">
      <c r="A260" s="127"/>
      <c r="B260" s="129"/>
      <c r="C260" s="130"/>
      <c r="D260" s="130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spans="1:26" ht="14.25" customHeight="1">
      <c r="A261" s="127"/>
      <c r="B261" s="129"/>
      <c r="C261" s="130"/>
      <c r="D261" s="130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spans="1:26" ht="14.25" customHeight="1">
      <c r="A262" s="127"/>
      <c r="B262" s="129"/>
      <c r="C262" s="130"/>
      <c r="D262" s="130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spans="1:26" ht="14.25" customHeight="1">
      <c r="A263" s="127"/>
      <c r="B263" s="129"/>
      <c r="C263" s="130"/>
      <c r="D263" s="130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spans="1:26" ht="14.25" customHeight="1">
      <c r="A264" s="127"/>
      <c r="B264" s="129"/>
      <c r="C264" s="130"/>
      <c r="D264" s="130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spans="1:26" ht="14.25" customHeight="1">
      <c r="A265" s="127"/>
      <c r="B265" s="129"/>
      <c r="C265" s="130"/>
      <c r="D265" s="130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spans="1:26" ht="14.25" customHeight="1">
      <c r="A266" s="127"/>
      <c r="B266" s="129"/>
      <c r="C266" s="130"/>
      <c r="D266" s="130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spans="1:26" ht="14.25" customHeight="1">
      <c r="A267" s="127"/>
      <c r="B267" s="129"/>
      <c r="C267" s="130"/>
      <c r="D267" s="130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spans="1:26" ht="14.25" customHeight="1">
      <c r="A268" s="127"/>
      <c r="B268" s="129"/>
      <c r="C268" s="130"/>
      <c r="D268" s="130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spans="1:26" ht="14.25" customHeight="1">
      <c r="A269" s="127"/>
      <c r="B269" s="129"/>
      <c r="C269" s="130"/>
      <c r="D269" s="130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spans="1:26" ht="14.25" customHeight="1">
      <c r="A270" s="127"/>
      <c r="B270" s="129"/>
      <c r="C270" s="130"/>
      <c r="D270" s="130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spans="1:26" ht="14.25" customHeight="1">
      <c r="A271" s="127"/>
      <c r="B271" s="129"/>
      <c r="C271" s="130"/>
      <c r="D271" s="130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spans="1:26" ht="14.25" customHeight="1">
      <c r="A272" s="127"/>
      <c r="B272" s="129"/>
      <c r="C272" s="130"/>
      <c r="D272" s="130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spans="1:26" ht="14.25" customHeight="1">
      <c r="A273" s="127"/>
      <c r="B273" s="129"/>
      <c r="C273" s="130"/>
      <c r="D273" s="130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spans="1:26" ht="14.25" customHeight="1">
      <c r="A274" s="127"/>
      <c r="B274" s="129"/>
      <c r="C274" s="130"/>
      <c r="D274" s="130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spans="1:26" ht="14.25" customHeight="1">
      <c r="A275" s="127"/>
      <c r="B275" s="129"/>
      <c r="C275" s="130"/>
      <c r="D275" s="130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spans="1:26" ht="14.25" customHeight="1">
      <c r="A276" s="127"/>
      <c r="B276" s="129"/>
      <c r="C276" s="130"/>
      <c r="D276" s="130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spans="1:26" ht="14.25" customHeight="1">
      <c r="A277" s="127"/>
      <c r="B277" s="129"/>
      <c r="C277" s="130"/>
      <c r="D277" s="130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spans="1:26" ht="14.25" customHeight="1">
      <c r="A278" s="127"/>
      <c r="B278" s="129"/>
      <c r="C278" s="130"/>
      <c r="D278" s="130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spans="1:26" ht="14.25" customHeight="1">
      <c r="A279" s="127"/>
      <c r="B279" s="129"/>
      <c r="C279" s="130"/>
      <c r="D279" s="130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spans="1:26" ht="14.25" customHeight="1">
      <c r="A280" s="127"/>
      <c r="B280" s="129"/>
      <c r="C280" s="130"/>
      <c r="D280" s="130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spans="1:26" ht="14.25" customHeight="1">
      <c r="A281" s="127"/>
      <c r="B281" s="129"/>
      <c r="C281" s="130"/>
      <c r="D281" s="130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spans="1:26" ht="14.25" customHeight="1">
      <c r="A282" s="127"/>
      <c r="B282" s="129"/>
      <c r="C282" s="130"/>
      <c r="D282" s="130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spans="1:26" ht="14.25" customHeight="1">
      <c r="A283" s="127"/>
      <c r="B283" s="129"/>
      <c r="C283" s="130"/>
      <c r="D283" s="130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spans="1:26" ht="14.25" customHeight="1">
      <c r="A284" s="127"/>
      <c r="B284" s="129"/>
      <c r="C284" s="130"/>
      <c r="D284" s="130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spans="1:26" ht="14.25" customHeight="1">
      <c r="A285" s="127"/>
      <c r="B285" s="129"/>
      <c r="C285" s="130"/>
      <c r="D285" s="130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spans="1:26" ht="14.25" customHeight="1">
      <c r="A286" s="127"/>
      <c r="B286" s="129"/>
      <c r="C286" s="130"/>
      <c r="D286" s="130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spans="1:26" ht="14.25" customHeight="1">
      <c r="A287" s="127"/>
      <c r="B287" s="129"/>
      <c r="C287" s="130"/>
      <c r="D287" s="130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spans="1:26" ht="14.25" customHeight="1">
      <c r="A288" s="127"/>
      <c r="B288" s="129"/>
      <c r="C288" s="130"/>
      <c r="D288" s="130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spans="1:26" ht="14.25" customHeight="1">
      <c r="A289" s="127"/>
      <c r="B289" s="129"/>
      <c r="C289" s="130"/>
      <c r="D289" s="130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spans="1:26" ht="14.25" customHeight="1">
      <c r="A290" s="127"/>
      <c r="B290" s="129"/>
      <c r="C290" s="130"/>
      <c r="D290" s="130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spans="1:26" ht="14.25" customHeight="1">
      <c r="A291" s="127"/>
      <c r="B291" s="129"/>
      <c r="C291" s="130"/>
      <c r="D291" s="130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spans="1:26" ht="14.25" customHeight="1">
      <c r="A292" s="127"/>
      <c r="B292" s="129"/>
      <c r="C292" s="130"/>
      <c r="D292" s="130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spans="1:26" ht="14.25" customHeight="1">
      <c r="A293" s="127"/>
      <c r="B293" s="129"/>
      <c r="C293" s="130"/>
      <c r="D293" s="130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spans="1:26" ht="14.25" customHeight="1">
      <c r="A294" s="127"/>
      <c r="B294" s="129"/>
      <c r="C294" s="130"/>
      <c r="D294" s="130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spans="1:26" ht="14.25" customHeight="1">
      <c r="A295" s="127"/>
      <c r="B295" s="129"/>
      <c r="C295" s="130"/>
      <c r="D295" s="130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spans="1:26" ht="14.25" customHeight="1">
      <c r="A296" s="127"/>
      <c r="B296" s="129"/>
      <c r="C296" s="130"/>
      <c r="D296" s="130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spans="1:26" ht="14.25" customHeight="1">
      <c r="A297" s="127"/>
      <c r="B297" s="129"/>
      <c r="C297" s="130"/>
      <c r="D297" s="130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spans="1:26" ht="14.25" customHeight="1">
      <c r="A298" s="127"/>
      <c r="B298" s="129"/>
      <c r="C298" s="130"/>
      <c r="D298" s="130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spans="1:26" ht="14.25" customHeight="1">
      <c r="A299" s="127"/>
      <c r="B299" s="129"/>
      <c r="C299" s="130"/>
      <c r="D299" s="130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spans="1:26" ht="14.25" customHeight="1">
      <c r="A300" s="127"/>
      <c r="B300" s="129"/>
      <c r="C300" s="130"/>
      <c r="D300" s="130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spans="1:26" ht="14.25" customHeight="1">
      <c r="A301" s="127"/>
      <c r="B301" s="129"/>
      <c r="C301" s="130"/>
      <c r="D301" s="130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spans="1:26" ht="14.25" customHeight="1">
      <c r="A302" s="127"/>
      <c r="B302" s="129"/>
      <c r="C302" s="130"/>
      <c r="D302" s="130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spans="1:26" ht="14.25" customHeight="1">
      <c r="A303" s="127"/>
      <c r="B303" s="129"/>
      <c r="C303" s="130"/>
      <c r="D303" s="130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spans="1:26" ht="14.25" customHeight="1">
      <c r="A304" s="127"/>
      <c r="B304" s="129"/>
      <c r="C304" s="130"/>
      <c r="D304" s="130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spans="1:26" ht="14.25" customHeight="1">
      <c r="A305" s="127"/>
      <c r="B305" s="129"/>
      <c r="C305" s="130"/>
      <c r="D305" s="130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spans="1:26" ht="14.25" customHeight="1">
      <c r="A306" s="127"/>
      <c r="B306" s="129"/>
      <c r="C306" s="130"/>
      <c r="D306" s="130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spans="1:26" ht="14.25" customHeight="1">
      <c r="A307" s="127"/>
      <c r="B307" s="129"/>
      <c r="C307" s="130"/>
      <c r="D307" s="130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spans="1:26" ht="14.25" customHeight="1">
      <c r="A308" s="127"/>
      <c r="B308" s="129"/>
      <c r="C308" s="130"/>
      <c r="D308" s="130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spans="1:26" ht="14.25" customHeight="1">
      <c r="A309" s="127"/>
      <c r="B309" s="129"/>
      <c r="C309" s="130"/>
      <c r="D309" s="130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spans="1:26" ht="14.25" customHeight="1">
      <c r="A310" s="127"/>
      <c r="B310" s="129"/>
      <c r="C310" s="130"/>
      <c r="D310" s="130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spans="1:26" ht="14.25" customHeight="1">
      <c r="A311" s="127"/>
      <c r="B311" s="129"/>
      <c r="C311" s="130"/>
      <c r="D311" s="130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spans="1:26" ht="14.25" customHeight="1">
      <c r="A312" s="127"/>
      <c r="B312" s="129"/>
      <c r="C312" s="130"/>
      <c r="D312" s="130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spans="1:26" ht="14.25" customHeight="1">
      <c r="A313" s="127"/>
      <c r="B313" s="129"/>
      <c r="C313" s="130"/>
      <c r="D313" s="130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spans="1:26" ht="14.25" customHeight="1">
      <c r="A314" s="127"/>
      <c r="B314" s="129"/>
      <c r="C314" s="130"/>
      <c r="D314" s="130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spans="1:26" ht="14.25" customHeight="1">
      <c r="A315" s="127"/>
      <c r="B315" s="129"/>
      <c r="C315" s="130"/>
      <c r="D315" s="130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spans="1:26" ht="14.25" customHeight="1">
      <c r="A316" s="127"/>
      <c r="B316" s="129"/>
      <c r="C316" s="130"/>
      <c r="D316" s="130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spans="1:26" ht="14.25" customHeight="1">
      <c r="A317" s="127"/>
      <c r="B317" s="129"/>
      <c r="C317" s="130"/>
      <c r="D317" s="130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spans="1:26" ht="14.25" customHeight="1">
      <c r="A318" s="127"/>
      <c r="B318" s="129"/>
      <c r="C318" s="130"/>
      <c r="D318" s="130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spans="1:26" ht="14.25" customHeight="1">
      <c r="A319" s="127"/>
      <c r="B319" s="129"/>
      <c r="C319" s="130"/>
      <c r="D319" s="130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spans="1:26" ht="14.25" customHeight="1">
      <c r="A320" s="127"/>
      <c r="B320" s="129"/>
      <c r="C320" s="130"/>
      <c r="D320" s="130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spans="1:26" ht="14.25" customHeight="1">
      <c r="A321" s="127"/>
      <c r="B321" s="129"/>
      <c r="C321" s="130"/>
      <c r="D321" s="130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spans="1:26" ht="14.25" customHeight="1">
      <c r="A322" s="127"/>
      <c r="B322" s="129"/>
      <c r="C322" s="130"/>
      <c r="D322" s="130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spans="1:26" ht="14.25" customHeight="1">
      <c r="A323" s="127"/>
      <c r="B323" s="129"/>
      <c r="C323" s="130"/>
      <c r="D323" s="130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spans="1:26" ht="14.25" customHeight="1">
      <c r="A324" s="127"/>
      <c r="B324" s="129"/>
      <c r="C324" s="130"/>
      <c r="D324" s="130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spans="1:26" ht="14.25" customHeight="1">
      <c r="A325" s="127"/>
      <c r="B325" s="129"/>
      <c r="C325" s="130"/>
      <c r="D325" s="130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spans="1:26" ht="14.25" customHeight="1">
      <c r="A326" s="127"/>
      <c r="B326" s="129"/>
      <c r="C326" s="130"/>
      <c r="D326" s="130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spans="1:26" ht="14.25" customHeight="1">
      <c r="A327" s="127"/>
      <c r="B327" s="129"/>
      <c r="C327" s="130"/>
      <c r="D327" s="130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spans="1:26" ht="14.25" customHeight="1">
      <c r="A328" s="127"/>
      <c r="B328" s="129"/>
      <c r="C328" s="130"/>
      <c r="D328" s="130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spans="1:26" ht="14.25" customHeight="1">
      <c r="A329" s="127"/>
      <c r="B329" s="129"/>
      <c r="C329" s="130"/>
      <c r="D329" s="130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spans="1:26" ht="14.25" customHeight="1">
      <c r="A330" s="127"/>
      <c r="B330" s="129"/>
      <c r="C330" s="130"/>
      <c r="D330" s="130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spans="1:26" ht="14.25" customHeight="1">
      <c r="A331" s="127"/>
      <c r="B331" s="129"/>
      <c r="C331" s="130"/>
      <c r="D331" s="130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spans="1:26" ht="14.25" customHeight="1">
      <c r="A332" s="127"/>
      <c r="B332" s="129"/>
      <c r="C332" s="130"/>
      <c r="D332" s="130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spans="1:26" ht="14.25" customHeight="1">
      <c r="A333" s="127"/>
      <c r="B333" s="129"/>
      <c r="C333" s="130"/>
      <c r="D333" s="130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spans="1:26" ht="14.25" customHeight="1">
      <c r="A334" s="127"/>
      <c r="B334" s="129"/>
      <c r="C334" s="130"/>
      <c r="D334" s="130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spans="1:26" ht="14.25" customHeight="1">
      <c r="A335" s="127"/>
      <c r="B335" s="129"/>
      <c r="C335" s="130"/>
      <c r="D335" s="130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spans="1:26" ht="14.25" customHeight="1">
      <c r="A336" s="127"/>
      <c r="B336" s="129"/>
      <c r="C336" s="130"/>
      <c r="D336" s="130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spans="1:26" ht="14.25" customHeight="1">
      <c r="A337" s="127"/>
      <c r="B337" s="129"/>
      <c r="C337" s="130"/>
      <c r="D337" s="130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spans="1:26" ht="14.25" customHeight="1">
      <c r="A338" s="127"/>
      <c r="B338" s="129"/>
      <c r="C338" s="130"/>
      <c r="D338" s="130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spans="1:26" ht="14.25" customHeight="1">
      <c r="A339" s="127"/>
      <c r="B339" s="129"/>
      <c r="C339" s="130"/>
      <c r="D339" s="130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spans="1:26" ht="14.25" customHeight="1">
      <c r="A340" s="127"/>
      <c r="B340" s="129"/>
      <c r="C340" s="130"/>
      <c r="D340" s="130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spans="1:26" ht="14.25" customHeight="1">
      <c r="A341" s="127"/>
      <c r="B341" s="129"/>
      <c r="C341" s="130"/>
      <c r="D341" s="130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spans="1:26" ht="14.25" customHeight="1">
      <c r="A342" s="127"/>
      <c r="B342" s="129"/>
      <c r="C342" s="130"/>
      <c r="D342" s="130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spans="1:26" ht="14.25" customHeight="1">
      <c r="A343" s="127"/>
      <c r="B343" s="129"/>
      <c r="C343" s="130"/>
      <c r="D343" s="130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spans="1:26" ht="14.25" customHeight="1">
      <c r="A344" s="127"/>
      <c r="B344" s="129"/>
      <c r="C344" s="130"/>
      <c r="D344" s="130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spans="1:26" ht="14.25" customHeight="1">
      <c r="A345" s="127"/>
      <c r="B345" s="129"/>
      <c r="C345" s="130"/>
      <c r="D345" s="130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spans="1:26" ht="14.25" customHeight="1">
      <c r="A346" s="127"/>
      <c r="B346" s="129"/>
      <c r="C346" s="130"/>
      <c r="D346" s="130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spans="1:26" ht="14.25" customHeight="1">
      <c r="A347" s="127"/>
      <c r="B347" s="129"/>
      <c r="C347" s="130"/>
      <c r="D347" s="130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spans="1:26" ht="14.25" customHeight="1">
      <c r="A348" s="127"/>
      <c r="B348" s="129"/>
      <c r="C348" s="130"/>
      <c r="D348" s="130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spans="1:26" ht="14.25" customHeight="1">
      <c r="A349" s="127"/>
      <c r="B349" s="129"/>
      <c r="C349" s="130"/>
      <c r="D349" s="130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spans="1:26" ht="14.25" customHeight="1">
      <c r="A350" s="127"/>
      <c r="B350" s="129"/>
      <c r="C350" s="130"/>
      <c r="D350" s="130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spans="1:26" ht="14.25" customHeight="1">
      <c r="A351" s="127"/>
      <c r="B351" s="129"/>
      <c r="C351" s="130"/>
      <c r="D351" s="130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spans="1:26" ht="14.25" customHeight="1">
      <c r="A352" s="127"/>
      <c r="B352" s="129"/>
      <c r="C352" s="130"/>
      <c r="D352" s="130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spans="1:26" ht="14.25" customHeight="1">
      <c r="A353" s="127"/>
      <c r="B353" s="129"/>
      <c r="C353" s="130"/>
      <c r="D353" s="130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spans="1:26" ht="14.25" customHeight="1">
      <c r="A354" s="127"/>
      <c r="B354" s="129"/>
      <c r="C354" s="130"/>
      <c r="D354" s="130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spans="1:26" ht="14.25" customHeight="1">
      <c r="A355" s="127"/>
      <c r="B355" s="129"/>
      <c r="C355" s="130"/>
      <c r="D355" s="130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spans="1:26" ht="14.25" customHeight="1">
      <c r="A356" s="127"/>
      <c r="B356" s="129"/>
      <c r="C356" s="130"/>
      <c r="D356" s="130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spans="1:26" ht="14.25" customHeight="1">
      <c r="A357" s="127"/>
      <c r="B357" s="129"/>
      <c r="C357" s="130"/>
      <c r="D357" s="130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spans="1:26" ht="14.25" customHeight="1">
      <c r="A358" s="127"/>
      <c r="B358" s="129"/>
      <c r="C358" s="130"/>
      <c r="D358" s="130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spans="1:26" ht="14.25" customHeight="1">
      <c r="A359" s="127"/>
      <c r="B359" s="129"/>
      <c r="C359" s="130"/>
      <c r="D359" s="130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spans="1:26" ht="14.25" customHeight="1">
      <c r="A360" s="127"/>
      <c r="B360" s="129"/>
      <c r="C360" s="130"/>
      <c r="D360" s="130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spans="1:26" ht="14.25" customHeight="1">
      <c r="A361" s="127"/>
      <c r="B361" s="129"/>
      <c r="C361" s="130"/>
      <c r="D361" s="130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spans="1:26" ht="14.25" customHeight="1">
      <c r="A362" s="127"/>
      <c r="B362" s="129"/>
      <c r="C362" s="130"/>
      <c r="D362" s="130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spans="1:26" ht="14.25" customHeight="1">
      <c r="A363" s="127"/>
      <c r="B363" s="129"/>
      <c r="C363" s="130"/>
      <c r="D363" s="130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spans="1:26" ht="14.25" customHeight="1">
      <c r="A364" s="127"/>
      <c r="B364" s="129"/>
      <c r="C364" s="130"/>
      <c r="D364" s="130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spans="1:26" ht="14.25" customHeight="1">
      <c r="A365" s="127"/>
      <c r="B365" s="129"/>
      <c r="C365" s="130"/>
      <c r="D365" s="130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spans="1:26" ht="14.25" customHeight="1">
      <c r="A366" s="127"/>
      <c r="B366" s="129"/>
      <c r="C366" s="130"/>
      <c r="D366" s="130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spans="1:26" ht="14.25" customHeight="1">
      <c r="A367" s="127"/>
      <c r="B367" s="129"/>
      <c r="C367" s="130"/>
      <c r="D367" s="130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spans="1:26" ht="14.25" customHeight="1">
      <c r="A368" s="127"/>
      <c r="B368" s="129"/>
      <c r="C368" s="130"/>
      <c r="D368" s="130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spans="1:26" ht="14.25" customHeight="1">
      <c r="A369" s="127"/>
      <c r="B369" s="129"/>
      <c r="C369" s="130"/>
      <c r="D369" s="130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spans="1:26" ht="14.25" customHeight="1">
      <c r="A370" s="127"/>
      <c r="B370" s="129"/>
      <c r="C370" s="130"/>
      <c r="D370" s="130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spans="1:26" ht="14.25" customHeight="1">
      <c r="A371" s="127"/>
      <c r="B371" s="129"/>
      <c r="C371" s="130"/>
      <c r="D371" s="130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spans="1:26" ht="14.25" customHeight="1">
      <c r="A372" s="127"/>
      <c r="B372" s="129"/>
      <c r="C372" s="130"/>
      <c r="D372" s="130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spans="1:26" ht="14.25" customHeight="1">
      <c r="A373" s="127"/>
      <c r="B373" s="129"/>
      <c r="C373" s="130"/>
      <c r="D373" s="130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spans="1:26" ht="14.25" customHeight="1">
      <c r="A374" s="127"/>
      <c r="B374" s="129"/>
      <c r="C374" s="130"/>
      <c r="D374" s="130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spans="1:26" ht="14.25" customHeight="1">
      <c r="A375" s="127"/>
      <c r="B375" s="129"/>
      <c r="C375" s="130"/>
      <c r="D375" s="130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spans="1:26" ht="14.25" customHeight="1">
      <c r="A376" s="127"/>
      <c r="B376" s="129"/>
      <c r="C376" s="130"/>
      <c r="D376" s="130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spans="1:26" ht="14.25" customHeight="1">
      <c r="A377" s="127"/>
      <c r="B377" s="129"/>
      <c r="C377" s="130"/>
      <c r="D377" s="130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spans="1:26" ht="14.25" customHeight="1">
      <c r="A378" s="127"/>
      <c r="B378" s="129"/>
      <c r="C378" s="130"/>
      <c r="D378" s="130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spans="1:26" ht="14.25" customHeight="1">
      <c r="A379" s="127"/>
      <c r="B379" s="129"/>
      <c r="C379" s="130"/>
      <c r="D379" s="130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spans="1:26" ht="14.25" customHeight="1">
      <c r="A380" s="127"/>
      <c r="B380" s="129"/>
      <c r="C380" s="130"/>
      <c r="D380" s="130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spans="1:26" ht="14.25" customHeight="1">
      <c r="A381" s="127"/>
      <c r="B381" s="129"/>
      <c r="C381" s="130"/>
      <c r="D381" s="130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spans="1:26" ht="14.25" customHeight="1">
      <c r="A382" s="127"/>
      <c r="B382" s="129"/>
      <c r="C382" s="130"/>
      <c r="D382" s="130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spans="1:26" ht="14.25" customHeight="1">
      <c r="A383" s="127"/>
      <c r="B383" s="129"/>
      <c r="C383" s="130"/>
      <c r="D383" s="130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spans="1:26" ht="14.25" customHeight="1">
      <c r="A384" s="127"/>
      <c r="B384" s="129"/>
      <c r="C384" s="130"/>
      <c r="D384" s="130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spans="1:26" ht="14.25" customHeight="1">
      <c r="A385" s="127"/>
      <c r="B385" s="129"/>
      <c r="C385" s="130"/>
      <c r="D385" s="130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spans="1:26" ht="14.25" customHeight="1">
      <c r="A386" s="127"/>
      <c r="B386" s="129"/>
      <c r="C386" s="130"/>
      <c r="D386" s="130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spans="1:26" ht="14.25" customHeight="1">
      <c r="A387" s="127"/>
      <c r="B387" s="129"/>
      <c r="C387" s="130"/>
      <c r="D387" s="130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spans="1:26" ht="14.25" customHeight="1">
      <c r="A388" s="127"/>
      <c r="B388" s="129"/>
      <c r="C388" s="130"/>
      <c r="D388" s="130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spans="1:26" ht="14.25" customHeight="1">
      <c r="A389" s="127"/>
      <c r="B389" s="129"/>
      <c r="C389" s="130"/>
      <c r="D389" s="130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spans="1:26" ht="14.25" customHeight="1">
      <c r="A390" s="127"/>
      <c r="B390" s="129"/>
      <c r="C390" s="130"/>
      <c r="D390" s="130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spans="1:26" ht="14.25" customHeight="1">
      <c r="A391" s="127"/>
      <c r="B391" s="129"/>
      <c r="C391" s="130"/>
      <c r="D391" s="130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spans="1:26" ht="14.25" customHeight="1">
      <c r="A392" s="127"/>
      <c r="B392" s="129"/>
      <c r="C392" s="130"/>
      <c r="D392" s="130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spans="1:26" ht="14.25" customHeight="1">
      <c r="A393" s="127"/>
      <c r="B393" s="129"/>
      <c r="C393" s="130"/>
      <c r="D393" s="130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spans="1:26" ht="14.25" customHeight="1">
      <c r="A394" s="127"/>
      <c r="B394" s="129"/>
      <c r="C394" s="130"/>
      <c r="D394" s="130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spans="1:26" ht="14.25" customHeight="1">
      <c r="A395" s="127"/>
      <c r="B395" s="129"/>
      <c r="C395" s="130"/>
      <c r="D395" s="130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spans="1:26" ht="14.25" customHeight="1">
      <c r="A396" s="127"/>
      <c r="B396" s="129"/>
      <c r="C396" s="130"/>
      <c r="D396" s="130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spans="1:26" ht="14.25" customHeight="1">
      <c r="A397" s="127"/>
      <c r="B397" s="129"/>
      <c r="C397" s="130"/>
      <c r="D397" s="130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spans="1:26" ht="14.25" customHeight="1">
      <c r="A398" s="127"/>
      <c r="B398" s="129"/>
      <c r="C398" s="130"/>
      <c r="D398" s="130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spans="1:26" ht="14.25" customHeight="1">
      <c r="A399" s="127"/>
      <c r="B399" s="129"/>
      <c r="C399" s="130"/>
      <c r="D399" s="130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spans="1:26" ht="14.25" customHeight="1">
      <c r="A400" s="127"/>
      <c r="B400" s="129"/>
      <c r="C400" s="130"/>
      <c r="D400" s="130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spans="1:26" ht="14.25" customHeight="1">
      <c r="A401" s="127"/>
      <c r="B401" s="129"/>
      <c r="C401" s="130"/>
      <c r="D401" s="130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spans="1:26" ht="14.25" customHeight="1">
      <c r="A402" s="127"/>
      <c r="B402" s="129"/>
      <c r="C402" s="130"/>
      <c r="D402" s="130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spans="1:26" ht="14.25" customHeight="1">
      <c r="A403" s="127"/>
      <c r="B403" s="129"/>
      <c r="C403" s="130"/>
      <c r="D403" s="130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spans="1:26" ht="14.25" customHeight="1">
      <c r="A404" s="127"/>
      <c r="B404" s="129"/>
      <c r="C404" s="130"/>
      <c r="D404" s="130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spans="1:26" ht="14.25" customHeight="1">
      <c r="A405" s="127"/>
      <c r="B405" s="129"/>
      <c r="C405" s="130"/>
      <c r="D405" s="130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spans="1:26" ht="14.25" customHeight="1">
      <c r="A406" s="127"/>
      <c r="B406" s="129"/>
      <c r="C406" s="130"/>
      <c r="D406" s="130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spans="1:26" ht="14.25" customHeight="1">
      <c r="A407" s="127"/>
      <c r="B407" s="129"/>
      <c r="C407" s="130"/>
      <c r="D407" s="130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spans="1:26" ht="14.25" customHeight="1">
      <c r="A408" s="127"/>
      <c r="B408" s="129"/>
      <c r="C408" s="130"/>
      <c r="D408" s="130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spans="1:26" ht="14.25" customHeight="1">
      <c r="A409" s="127"/>
      <c r="B409" s="129"/>
      <c r="C409" s="130"/>
      <c r="D409" s="130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spans="1:26" ht="14.25" customHeight="1">
      <c r="A410" s="127"/>
      <c r="B410" s="129"/>
      <c r="C410" s="130"/>
      <c r="D410" s="130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spans="1:26" ht="14.25" customHeight="1">
      <c r="A411" s="127"/>
      <c r="B411" s="129"/>
      <c r="C411" s="130"/>
      <c r="D411" s="130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spans="1:26" ht="14.25" customHeight="1">
      <c r="A412" s="127"/>
      <c r="B412" s="129"/>
      <c r="C412" s="130"/>
      <c r="D412" s="130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spans="1:26" ht="14.25" customHeight="1">
      <c r="A413" s="127"/>
      <c r="B413" s="129"/>
      <c r="C413" s="130"/>
      <c r="D413" s="130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spans="1:26" ht="14.25" customHeight="1">
      <c r="A414" s="127"/>
      <c r="B414" s="129"/>
      <c r="C414" s="130"/>
      <c r="D414" s="130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spans="1:26" ht="14.25" customHeight="1">
      <c r="A415" s="127"/>
      <c r="B415" s="129"/>
      <c r="C415" s="130"/>
      <c r="D415" s="130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spans="1:26" ht="14.25" customHeight="1">
      <c r="A416" s="127"/>
      <c r="B416" s="129"/>
      <c r="C416" s="130"/>
      <c r="D416" s="130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spans="1:26" ht="14.25" customHeight="1">
      <c r="A417" s="127"/>
      <c r="B417" s="129"/>
      <c r="C417" s="130"/>
      <c r="D417" s="130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spans="1:26" ht="14.25" customHeight="1">
      <c r="A418" s="127"/>
      <c r="B418" s="129"/>
      <c r="C418" s="130"/>
      <c r="D418" s="130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spans="1:26" ht="14.25" customHeight="1">
      <c r="A419" s="127"/>
      <c r="B419" s="129"/>
      <c r="C419" s="130"/>
      <c r="D419" s="130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spans="1:26" ht="14.25" customHeight="1">
      <c r="A420" s="127"/>
      <c r="B420" s="129"/>
      <c r="C420" s="130"/>
      <c r="D420" s="130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spans="1:26" ht="14.25" customHeight="1">
      <c r="A421" s="127"/>
      <c r="B421" s="129"/>
      <c r="C421" s="130"/>
      <c r="D421" s="130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spans="1:26" ht="14.25" customHeight="1">
      <c r="A422" s="127"/>
      <c r="B422" s="129"/>
      <c r="C422" s="130"/>
      <c r="D422" s="130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spans="1:26" ht="14.25" customHeight="1">
      <c r="A423" s="127"/>
      <c r="B423" s="129"/>
      <c r="C423" s="130"/>
      <c r="D423" s="130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spans="1:26" ht="14.25" customHeight="1">
      <c r="A424" s="127"/>
      <c r="B424" s="129"/>
      <c r="C424" s="130"/>
      <c r="D424" s="130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spans="1:26" ht="14.25" customHeight="1">
      <c r="A425" s="127"/>
      <c r="B425" s="129"/>
      <c r="C425" s="130"/>
      <c r="D425" s="130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spans="1:26" ht="14.25" customHeight="1">
      <c r="A426" s="127"/>
      <c r="B426" s="129"/>
      <c r="C426" s="130"/>
      <c r="D426" s="130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spans="1:26" ht="14.25" customHeight="1">
      <c r="A427" s="127"/>
      <c r="B427" s="129"/>
      <c r="C427" s="130"/>
      <c r="D427" s="130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spans="1:26" ht="14.25" customHeight="1">
      <c r="A428" s="127"/>
      <c r="B428" s="129"/>
      <c r="C428" s="130"/>
      <c r="D428" s="130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spans="1:26" ht="14.25" customHeight="1">
      <c r="A429" s="127"/>
      <c r="B429" s="129"/>
      <c r="C429" s="130"/>
      <c r="D429" s="130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spans="1:26" ht="14.25" customHeight="1">
      <c r="A430" s="127"/>
      <c r="B430" s="129"/>
      <c r="C430" s="130"/>
      <c r="D430" s="130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spans="1:26" ht="14.25" customHeight="1">
      <c r="A431" s="127"/>
      <c r="B431" s="129"/>
      <c r="C431" s="130"/>
      <c r="D431" s="130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spans="1:26" ht="14.25" customHeight="1">
      <c r="A432" s="127"/>
      <c r="B432" s="129"/>
      <c r="C432" s="130"/>
      <c r="D432" s="130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spans="1:26" ht="14.25" customHeight="1">
      <c r="A433" s="127"/>
      <c r="B433" s="129"/>
      <c r="C433" s="130"/>
      <c r="D433" s="130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spans="1:26" ht="14.25" customHeight="1">
      <c r="A434" s="127"/>
      <c r="B434" s="129"/>
      <c r="C434" s="130"/>
      <c r="D434" s="130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spans="1:26" ht="14.25" customHeight="1">
      <c r="A435" s="127"/>
      <c r="B435" s="129"/>
      <c r="C435" s="130"/>
      <c r="D435" s="130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spans="1:26" ht="14.25" customHeight="1">
      <c r="A436" s="127"/>
      <c r="B436" s="129"/>
      <c r="C436" s="130"/>
      <c r="D436" s="130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spans="1:26" ht="14.25" customHeight="1">
      <c r="A437" s="127"/>
      <c r="B437" s="129"/>
      <c r="C437" s="130"/>
      <c r="D437" s="130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spans="1:26" ht="14.25" customHeight="1">
      <c r="A438" s="127"/>
      <c r="B438" s="129"/>
      <c r="C438" s="130"/>
      <c r="D438" s="130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spans="1:26" ht="14.25" customHeight="1">
      <c r="A439" s="127"/>
      <c r="B439" s="129"/>
      <c r="C439" s="130"/>
      <c r="D439" s="130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spans="1:26" ht="14.25" customHeight="1">
      <c r="A440" s="127"/>
      <c r="B440" s="129"/>
      <c r="C440" s="130"/>
      <c r="D440" s="130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spans="1:26" ht="14.25" customHeight="1">
      <c r="A441" s="127"/>
      <c r="B441" s="129"/>
      <c r="C441" s="130"/>
      <c r="D441" s="130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spans="1:26" ht="14.25" customHeight="1">
      <c r="A442" s="127"/>
      <c r="B442" s="129"/>
      <c r="C442" s="130"/>
      <c r="D442" s="130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spans="1:26" ht="14.25" customHeight="1">
      <c r="A443" s="127"/>
      <c r="B443" s="129"/>
      <c r="C443" s="130"/>
      <c r="D443" s="130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spans="1:26" ht="14.25" customHeight="1">
      <c r="A444" s="127"/>
      <c r="B444" s="129"/>
      <c r="C444" s="130"/>
      <c r="D444" s="130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spans="1:26" ht="14.25" customHeight="1">
      <c r="A445" s="127"/>
      <c r="B445" s="129"/>
      <c r="C445" s="130"/>
      <c r="D445" s="130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spans="1:26" ht="14.25" customHeight="1">
      <c r="A446" s="127"/>
      <c r="B446" s="129"/>
      <c r="C446" s="130"/>
      <c r="D446" s="130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spans="1:26" ht="14.25" customHeight="1">
      <c r="A447" s="127"/>
      <c r="B447" s="129"/>
      <c r="C447" s="130"/>
      <c r="D447" s="130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spans="1:26" ht="14.25" customHeight="1">
      <c r="A448" s="127"/>
      <c r="B448" s="129"/>
      <c r="C448" s="130"/>
      <c r="D448" s="130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spans="1:26" ht="14.25" customHeight="1">
      <c r="A449" s="127"/>
      <c r="B449" s="129"/>
      <c r="C449" s="130"/>
      <c r="D449" s="130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spans="1:26" ht="14.25" customHeight="1">
      <c r="A450" s="127"/>
      <c r="B450" s="129"/>
      <c r="C450" s="130"/>
      <c r="D450" s="130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spans="1:26" ht="14.25" customHeight="1">
      <c r="A451" s="127"/>
      <c r="B451" s="129"/>
      <c r="C451" s="130"/>
      <c r="D451" s="130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spans="1:26" ht="14.25" customHeight="1">
      <c r="A452" s="127"/>
      <c r="B452" s="129"/>
      <c r="C452" s="130"/>
      <c r="D452" s="130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spans="1:26" ht="14.25" customHeight="1">
      <c r="A453" s="127"/>
      <c r="B453" s="129"/>
      <c r="C453" s="130"/>
      <c r="D453" s="130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spans="1:26" ht="14.25" customHeight="1">
      <c r="A454" s="127"/>
      <c r="B454" s="129"/>
      <c r="C454" s="130"/>
      <c r="D454" s="130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spans="1:26" ht="14.25" customHeight="1">
      <c r="A455" s="127"/>
      <c r="B455" s="129"/>
      <c r="C455" s="130"/>
      <c r="D455" s="130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spans="1:26" ht="14.25" customHeight="1">
      <c r="A456" s="127"/>
      <c r="B456" s="129"/>
      <c r="C456" s="130"/>
      <c r="D456" s="130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spans="1:26" ht="14.25" customHeight="1">
      <c r="A457" s="127"/>
      <c r="B457" s="129"/>
      <c r="C457" s="130"/>
      <c r="D457" s="130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spans="1:26" ht="14.25" customHeight="1">
      <c r="A458" s="127"/>
      <c r="B458" s="129"/>
      <c r="C458" s="130"/>
      <c r="D458" s="130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spans="1:26" ht="14.25" customHeight="1">
      <c r="A459" s="127"/>
      <c r="B459" s="129"/>
      <c r="C459" s="130"/>
      <c r="D459" s="130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spans="1:26" ht="14.25" customHeight="1">
      <c r="A460" s="127"/>
      <c r="B460" s="129"/>
      <c r="C460" s="130"/>
      <c r="D460" s="130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spans="1:26" ht="14.25" customHeight="1">
      <c r="A461" s="127"/>
      <c r="B461" s="129"/>
      <c r="C461" s="130"/>
      <c r="D461" s="130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spans="1:26" ht="14.25" customHeight="1">
      <c r="A462" s="127"/>
      <c r="B462" s="129"/>
      <c r="C462" s="130"/>
      <c r="D462" s="130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spans="1:26" ht="14.25" customHeight="1">
      <c r="A463" s="127"/>
      <c r="B463" s="129"/>
      <c r="C463" s="130"/>
      <c r="D463" s="130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spans="1:26" ht="14.25" customHeight="1">
      <c r="A464" s="127"/>
      <c r="B464" s="129"/>
      <c r="C464" s="130"/>
      <c r="D464" s="130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spans="1:26" ht="14.25" customHeight="1">
      <c r="A465" s="127"/>
      <c r="B465" s="129"/>
      <c r="C465" s="130"/>
      <c r="D465" s="130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spans="1:26" ht="14.25" customHeight="1">
      <c r="A466" s="127"/>
      <c r="B466" s="129"/>
      <c r="C466" s="130"/>
      <c r="D466" s="130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spans="1:26" ht="14.25" customHeight="1">
      <c r="A467" s="127"/>
      <c r="B467" s="129"/>
      <c r="C467" s="130"/>
      <c r="D467" s="130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spans="1:26" ht="14.25" customHeight="1">
      <c r="A468" s="127"/>
      <c r="B468" s="129"/>
      <c r="C468" s="130"/>
      <c r="D468" s="130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spans="1:26" ht="14.25" customHeight="1">
      <c r="A469" s="127"/>
      <c r="B469" s="129"/>
      <c r="C469" s="130"/>
      <c r="D469" s="130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spans="1:26" ht="14.25" customHeight="1">
      <c r="A470" s="127"/>
      <c r="B470" s="129"/>
      <c r="C470" s="130"/>
      <c r="D470" s="130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spans="1:26" ht="14.25" customHeight="1">
      <c r="A471" s="127"/>
      <c r="B471" s="129"/>
      <c r="C471" s="130"/>
      <c r="D471" s="130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spans="1:26" ht="14.25" customHeight="1">
      <c r="A472" s="127"/>
      <c r="B472" s="129"/>
      <c r="C472" s="130"/>
      <c r="D472" s="130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spans="1:26" ht="14.25" customHeight="1">
      <c r="A473" s="127"/>
      <c r="B473" s="129"/>
      <c r="C473" s="130"/>
      <c r="D473" s="130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spans="1:26" ht="14.25" customHeight="1">
      <c r="A474" s="127"/>
      <c r="B474" s="129"/>
      <c r="C474" s="130"/>
      <c r="D474" s="130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spans="1:26" ht="14.25" customHeight="1">
      <c r="A475" s="127"/>
      <c r="B475" s="129"/>
      <c r="C475" s="130"/>
      <c r="D475" s="130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spans="1:26" ht="14.25" customHeight="1">
      <c r="A476" s="127"/>
      <c r="B476" s="129"/>
      <c r="C476" s="130"/>
      <c r="D476" s="130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spans="1:26" ht="14.25" customHeight="1">
      <c r="A477" s="127"/>
      <c r="B477" s="129"/>
      <c r="C477" s="130"/>
      <c r="D477" s="130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spans="1:26" ht="14.25" customHeight="1">
      <c r="A478" s="127"/>
      <c r="B478" s="129"/>
      <c r="C478" s="130"/>
      <c r="D478" s="130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spans="1:26" ht="14.25" customHeight="1">
      <c r="A479" s="127"/>
      <c r="B479" s="129"/>
      <c r="C479" s="130"/>
      <c r="D479" s="130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spans="1:26" ht="14.25" customHeight="1">
      <c r="A480" s="127"/>
      <c r="B480" s="129"/>
      <c r="C480" s="130"/>
      <c r="D480" s="130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spans="1:26" ht="14.25" customHeight="1">
      <c r="A481" s="127"/>
      <c r="B481" s="129"/>
      <c r="C481" s="130"/>
      <c r="D481" s="130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spans="1:26" ht="14.25" customHeight="1">
      <c r="A482" s="127"/>
      <c r="B482" s="129"/>
      <c r="C482" s="130"/>
      <c r="D482" s="130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spans="1:26" ht="14.25" customHeight="1">
      <c r="A483" s="127"/>
      <c r="B483" s="129"/>
      <c r="C483" s="130"/>
      <c r="D483" s="130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spans="1:26" ht="14.25" customHeight="1">
      <c r="A484" s="127"/>
      <c r="B484" s="129"/>
      <c r="C484" s="130"/>
      <c r="D484" s="130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spans="1:26" ht="14.25" customHeight="1">
      <c r="A485" s="127"/>
      <c r="B485" s="129"/>
      <c r="C485" s="130"/>
      <c r="D485" s="130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spans="1:26" ht="14.25" customHeight="1">
      <c r="A486" s="127"/>
      <c r="B486" s="129"/>
      <c r="C486" s="130"/>
      <c r="D486" s="130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spans="1:26" ht="14.25" customHeight="1">
      <c r="A487" s="127"/>
      <c r="B487" s="129"/>
      <c r="C487" s="130"/>
      <c r="D487" s="130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spans="1:26" ht="14.25" customHeight="1">
      <c r="A488" s="127"/>
      <c r="B488" s="129"/>
      <c r="C488" s="130"/>
      <c r="D488" s="130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spans="1:26" ht="14.25" customHeight="1">
      <c r="A489" s="127"/>
      <c r="B489" s="129"/>
      <c r="C489" s="130"/>
      <c r="D489" s="130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spans="1:26" ht="14.25" customHeight="1">
      <c r="A490" s="127"/>
      <c r="B490" s="129"/>
      <c r="C490" s="130"/>
      <c r="D490" s="130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spans="1:26" ht="14.25" customHeight="1">
      <c r="A491" s="127"/>
      <c r="B491" s="129"/>
      <c r="C491" s="130"/>
      <c r="D491" s="130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spans="1:26" ht="14.25" customHeight="1">
      <c r="A492" s="127"/>
      <c r="B492" s="129"/>
      <c r="C492" s="130"/>
      <c r="D492" s="130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spans="1:26" ht="14.25" customHeight="1">
      <c r="A493" s="127"/>
      <c r="B493" s="129"/>
      <c r="C493" s="130"/>
      <c r="D493" s="130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spans="1:26" ht="14.25" customHeight="1">
      <c r="A494" s="127"/>
      <c r="B494" s="129"/>
      <c r="C494" s="130"/>
      <c r="D494" s="130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spans="1:26" ht="14.25" customHeight="1">
      <c r="A495" s="127"/>
      <c r="B495" s="129"/>
      <c r="C495" s="130"/>
      <c r="D495" s="130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spans="1:26" ht="14.25" customHeight="1">
      <c r="A496" s="127"/>
      <c r="B496" s="129"/>
      <c r="C496" s="130"/>
      <c r="D496" s="130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spans="1:26" ht="14.25" customHeight="1">
      <c r="A497" s="127"/>
      <c r="B497" s="129"/>
      <c r="C497" s="130"/>
      <c r="D497" s="130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spans="1:26" ht="14.25" customHeight="1">
      <c r="A498" s="127"/>
      <c r="B498" s="129"/>
      <c r="C498" s="130"/>
      <c r="D498" s="130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spans="1:26" ht="14.25" customHeight="1">
      <c r="A499" s="127"/>
      <c r="B499" s="129"/>
      <c r="C499" s="130"/>
      <c r="D499" s="130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spans="1:26" ht="14.25" customHeight="1">
      <c r="A500" s="127"/>
      <c r="B500" s="129"/>
      <c r="C500" s="130"/>
      <c r="D500" s="130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spans="1:26" ht="14.25" customHeight="1">
      <c r="A501" s="127"/>
      <c r="B501" s="129"/>
      <c r="C501" s="130"/>
      <c r="D501" s="130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spans="1:26" ht="14.25" customHeight="1">
      <c r="A502" s="127"/>
      <c r="B502" s="129"/>
      <c r="C502" s="130"/>
      <c r="D502" s="130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spans="1:26" ht="14.25" customHeight="1">
      <c r="A503" s="127"/>
      <c r="B503" s="129"/>
      <c r="C503" s="130"/>
      <c r="D503" s="130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spans="1:26" ht="14.25" customHeight="1">
      <c r="A504" s="127"/>
      <c r="B504" s="129"/>
      <c r="C504" s="130"/>
      <c r="D504" s="130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spans="1:26" ht="14.25" customHeight="1">
      <c r="A505" s="127"/>
      <c r="B505" s="129"/>
      <c r="C505" s="130"/>
      <c r="D505" s="130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spans="1:26" ht="14.25" customHeight="1">
      <c r="A506" s="127"/>
      <c r="B506" s="129"/>
      <c r="C506" s="130"/>
      <c r="D506" s="130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spans="1:26" ht="14.25" customHeight="1">
      <c r="A507" s="127"/>
      <c r="B507" s="129"/>
      <c r="C507" s="130"/>
      <c r="D507" s="130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spans="1:26" ht="14.25" customHeight="1">
      <c r="A508" s="127"/>
      <c r="B508" s="129"/>
      <c r="C508" s="130"/>
      <c r="D508" s="130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spans="1:26" ht="14.25" customHeight="1">
      <c r="A509" s="127"/>
      <c r="B509" s="129"/>
      <c r="C509" s="130"/>
      <c r="D509" s="130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spans="1:26" ht="14.25" customHeight="1">
      <c r="A510" s="127"/>
      <c r="B510" s="129"/>
      <c r="C510" s="130"/>
      <c r="D510" s="130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spans="1:26" ht="14.25" customHeight="1">
      <c r="A511" s="127"/>
      <c r="B511" s="129"/>
      <c r="C511" s="130"/>
      <c r="D511" s="130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spans="1:26" ht="14.25" customHeight="1">
      <c r="A512" s="127"/>
      <c r="B512" s="129"/>
      <c r="C512" s="130"/>
      <c r="D512" s="130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spans="1:26" ht="14.25" customHeight="1">
      <c r="A513" s="127"/>
      <c r="B513" s="129"/>
      <c r="C513" s="130"/>
      <c r="D513" s="130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spans="1:26" ht="14.25" customHeight="1">
      <c r="A514" s="127"/>
      <c r="B514" s="129"/>
      <c r="C514" s="130"/>
      <c r="D514" s="130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spans="1:26" ht="14.25" customHeight="1">
      <c r="A515" s="127"/>
      <c r="B515" s="129"/>
      <c r="C515" s="130"/>
      <c r="D515" s="130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spans="1:26" ht="14.25" customHeight="1">
      <c r="A516" s="127"/>
      <c r="B516" s="129"/>
      <c r="C516" s="130"/>
      <c r="D516" s="130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spans="1:26" ht="14.25" customHeight="1">
      <c r="A517" s="127"/>
      <c r="B517" s="129"/>
      <c r="C517" s="130"/>
      <c r="D517" s="130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spans="1:26" ht="14.25" customHeight="1">
      <c r="A518" s="127"/>
      <c r="B518" s="129"/>
      <c r="C518" s="130"/>
      <c r="D518" s="130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spans="1:26" ht="14.25" customHeight="1">
      <c r="A519" s="127"/>
      <c r="B519" s="129"/>
      <c r="C519" s="130"/>
      <c r="D519" s="130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spans="1:26" ht="14.25" customHeight="1">
      <c r="A520" s="127"/>
      <c r="B520" s="129"/>
      <c r="C520" s="130"/>
      <c r="D520" s="130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spans="1:26" ht="14.25" customHeight="1">
      <c r="A521" s="127"/>
      <c r="B521" s="129"/>
      <c r="C521" s="130"/>
      <c r="D521" s="130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spans="1:26" ht="14.25" customHeight="1">
      <c r="A522" s="127"/>
      <c r="B522" s="129"/>
      <c r="C522" s="130"/>
      <c r="D522" s="130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spans="1:26" ht="14.25" customHeight="1">
      <c r="A523" s="127"/>
      <c r="B523" s="129"/>
      <c r="C523" s="130"/>
      <c r="D523" s="130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spans="1:26" ht="14.25" customHeight="1">
      <c r="A524" s="127"/>
      <c r="B524" s="129"/>
      <c r="C524" s="130"/>
      <c r="D524" s="130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spans="1:26" ht="14.25" customHeight="1">
      <c r="A525" s="127"/>
      <c r="B525" s="129"/>
      <c r="C525" s="130"/>
      <c r="D525" s="130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spans="1:26" ht="14.25" customHeight="1">
      <c r="A526" s="127"/>
      <c r="B526" s="129"/>
      <c r="C526" s="130"/>
      <c r="D526" s="130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spans="1:26" ht="14.25" customHeight="1">
      <c r="A527" s="127"/>
      <c r="B527" s="129"/>
      <c r="C527" s="130"/>
      <c r="D527" s="130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spans="1:26" ht="14.25" customHeight="1">
      <c r="A528" s="127"/>
      <c r="B528" s="129"/>
      <c r="C528" s="130"/>
      <c r="D528" s="130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spans="1:26" ht="14.25" customHeight="1">
      <c r="A529" s="127"/>
      <c r="B529" s="129"/>
      <c r="C529" s="130"/>
      <c r="D529" s="130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spans="1:26" ht="14.25" customHeight="1">
      <c r="A530" s="127"/>
      <c r="B530" s="129"/>
      <c r="C530" s="130"/>
      <c r="D530" s="130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spans="1:26" ht="14.25" customHeight="1">
      <c r="A531" s="127"/>
      <c r="B531" s="129"/>
      <c r="C531" s="130"/>
      <c r="D531" s="130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spans="1:26" ht="14.25" customHeight="1">
      <c r="A532" s="127"/>
      <c r="B532" s="129"/>
      <c r="C532" s="130"/>
      <c r="D532" s="130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spans="1:26" ht="14.25" customHeight="1">
      <c r="A533" s="127"/>
      <c r="B533" s="129"/>
      <c r="C533" s="130"/>
      <c r="D533" s="130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spans="1:26" ht="14.25" customHeight="1">
      <c r="A534" s="127"/>
      <c r="B534" s="129"/>
      <c r="C534" s="130"/>
      <c r="D534" s="130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spans="1:26" ht="14.25" customHeight="1">
      <c r="A535" s="127"/>
      <c r="B535" s="129"/>
      <c r="C535" s="130"/>
      <c r="D535" s="130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spans="1:26" ht="14.25" customHeight="1">
      <c r="A536" s="127"/>
      <c r="B536" s="129"/>
      <c r="C536" s="130"/>
      <c r="D536" s="130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spans="1:26" ht="14.25" customHeight="1">
      <c r="A537" s="127"/>
      <c r="B537" s="129"/>
      <c r="C537" s="130"/>
      <c r="D537" s="130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spans="1:26" ht="14.25" customHeight="1">
      <c r="A538" s="127"/>
      <c r="B538" s="129"/>
      <c r="C538" s="130"/>
      <c r="D538" s="130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spans="1:26" ht="14.25" customHeight="1">
      <c r="A539" s="127"/>
      <c r="B539" s="129"/>
      <c r="C539" s="130"/>
      <c r="D539" s="130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spans="1:26" ht="14.25" customHeight="1">
      <c r="A540" s="127"/>
      <c r="B540" s="129"/>
      <c r="C540" s="130"/>
      <c r="D540" s="130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spans="1:26" ht="14.25" customHeight="1">
      <c r="A541" s="127"/>
      <c r="B541" s="129"/>
      <c r="C541" s="130"/>
      <c r="D541" s="130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spans="1:26" ht="14.25" customHeight="1">
      <c r="A542" s="127"/>
      <c r="B542" s="129"/>
      <c r="C542" s="130"/>
      <c r="D542" s="130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spans="1:26" ht="14.25" customHeight="1">
      <c r="A543" s="127"/>
      <c r="B543" s="129"/>
      <c r="C543" s="130"/>
      <c r="D543" s="130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spans="1:26" ht="14.25" customHeight="1">
      <c r="A544" s="127"/>
      <c r="B544" s="129"/>
      <c r="C544" s="130"/>
      <c r="D544" s="130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spans="1:26" ht="14.25" customHeight="1">
      <c r="A545" s="127"/>
      <c r="B545" s="129"/>
      <c r="C545" s="130"/>
      <c r="D545" s="130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spans="1:26" ht="14.25" customHeight="1">
      <c r="A546" s="127"/>
      <c r="B546" s="129"/>
      <c r="C546" s="130"/>
      <c r="D546" s="130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spans="1:26" ht="14.25" customHeight="1">
      <c r="A547" s="127"/>
      <c r="B547" s="129"/>
      <c r="C547" s="130"/>
      <c r="D547" s="130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spans="1:26" ht="14.25" customHeight="1">
      <c r="A548" s="127"/>
      <c r="B548" s="129"/>
      <c r="C548" s="130"/>
      <c r="D548" s="130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spans="1:26" ht="14.25" customHeight="1">
      <c r="A549" s="127"/>
      <c r="B549" s="129"/>
      <c r="C549" s="130"/>
      <c r="D549" s="130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spans="1:26" ht="14.25" customHeight="1">
      <c r="A550" s="127"/>
      <c r="B550" s="129"/>
      <c r="C550" s="130"/>
      <c r="D550" s="130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spans="1:26" ht="14.25" customHeight="1">
      <c r="A551" s="127"/>
      <c r="B551" s="129"/>
      <c r="C551" s="130"/>
      <c r="D551" s="130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spans="1:26" ht="14.25" customHeight="1">
      <c r="A552" s="127"/>
      <c r="B552" s="129"/>
      <c r="C552" s="130"/>
      <c r="D552" s="130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spans="1:26" ht="14.25" customHeight="1">
      <c r="A553" s="127"/>
      <c r="B553" s="129"/>
      <c r="C553" s="130"/>
      <c r="D553" s="130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spans="1:26" ht="14.25" customHeight="1">
      <c r="A554" s="127"/>
      <c r="B554" s="129"/>
      <c r="C554" s="130"/>
      <c r="D554" s="130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spans="1:26" ht="14.25" customHeight="1">
      <c r="A555" s="127"/>
      <c r="B555" s="129"/>
      <c r="C555" s="130"/>
      <c r="D555" s="130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spans="1:26" ht="14.25" customHeight="1">
      <c r="A556" s="127"/>
      <c r="B556" s="129"/>
      <c r="C556" s="130"/>
      <c r="D556" s="130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spans="1:26" ht="14.25" customHeight="1">
      <c r="A557" s="127"/>
      <c r="B557" s="129"/>
      <c r="C557" s="130"/>
      <c r="D557" s="130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spans="1:26" ht="14.25" customHeight="1">
      <c r="A558" s="127"/>
      <c r="B558" s="129"/>
      <c r="C558" s="130"/>
      <c r="D558" s="130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spans="1:26" ht="14.25" customHeight="1">
      <c r="A559" s="127"/>
      <c r="B559" s="129"/>
      <c r="C559" s="130"/>
      <c r="D559" s="130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spans="1:26" ht="14.25" customHeight="1">
      <c r="A560" s="127"/>
      <c r="B560" s="129"/>
      <c r="C560" s="130"/>
      <c r="D560" s="130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spans="1:26" ht="14.25" customHeight="1">
      <c r="A561" s="127"/>
      <c r="B561" s="129"/>
      <c r="C561" s="130"/>
      <c r="D561" s="130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spans="1:26" ht="14.25" customHeight="1">
      <c r="A562" s="127"/>
      <c r="B562" s="129"/>
      <c r="C562" s="130"/>
      <c r="D562" s="130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spans="1:26" ht="14.25" customHeight="1">
      <c r="A563" s="127"/>
      <c r="B563" s="129"/>
      <c r="C563" s="130"/>
      <c r="D563" s="130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spans="1:26" ht="14.25" customHeight="1">
      <c r="A564" s="127"/>
      <c r="B564" s="129"/>
      <c r="C564" s="130"/>
      <c r="D564" s="130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spans="1:26" ht="14.25" customHeight="1">
      <c r="A565" s="127"/>
      <c r="B565" s="129"/>
      <c r="C565" s="130"/>
      <c r="D565" s="130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spans="1:26" ht="14.25" customHeight="1">
      <c r="A566" s="127"/>
      <c r="B566" s="129"/>
      <c r="C566" s="130"/>
      <c r="D566" s="130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spans="1:26" ht="14.25" customHeight="1">
      <c r="A567" s="127"/>
      <c r="B567" s="129"/>
      <c r="C567" s="130"/>
      <c r="D567" s="130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spans="1:26" ht="14.25" customHeight="1">
      <c r="A568" s="127"/>
      <c r="B568" s="129"/>
      <c r="C568" s="130"/>
      <c r="D568" s="130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spans="1:26" ht="14.25" customHeight="1">
      <c r="A569" s="127"/>
      <c r="B569" s="129"/>
      <c r="C569" s="130"/>
      <c r="D569" s="130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spans="1:26" ht="14.25" customHeight="1">
      <c r="A570" s="127"/>
      <c r="B570" s="129"/>
      <c r="C570" s="130"/>
      <c r="D570" s="130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spans="1:26" ht="14.25" customHeight="1">
      <c r="A571" s="127"/>
      <c r="B571" s="129"/>
      <c r="C571" s="130"/>
      <c r="D571" s="130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spans="1:26" ht="14.25" customHeight="1">
      <c r="A572" s="127"/>
      <c r="B572" s="129"/>
      <c r="C572" s="130"/>
      <c r="D572" s="130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spans="1:26" ht="14.25" customHeight="1">
      <c r="A573" s="127"/>
      <c r="B573" s="129"/>
      <c r="C573" s="130"/>
      <c r="D573" s="130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spans="1:26" ht="14.25" customHeight="1">
      <c r="A574" s="127"/>
      <c r="B574" s="129"/>
      <c r="C574" s="130"/>
      <c r="D574" s="130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spans="1:26" ht="14.25" customHeight="1">
      <c r="A575" s="127"/>
      <c r="B575" s="129"/>
      <c r="C575" s="130"/>
      <c r="D575" s="130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spans="1:26" ht="14.25" customHeight="1">
      <c r="A576" s="127"/>
      <c r="B576" s="129"/>
      <c r="C576" s="130"/>
      <c r="D576" s="130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spans="1:26" ht="14.25" customHeight="1">
      <c r="A577" s="127"/>
      <c r="B577" s="129"/>
      <c r="C577" s="130"/>
      <c r="D577" s="130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spans="1:26" ht="14.25" customHeight="1">
      <c r="A578" s="127"/>
      <c r="B578" s="129"/>
      <c r="C578" s="130"/>
      <c r="D578" s="130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spans="1:26" ht="14.25" customHeight="1">
      <c r="A579" s="127"/>
      <c r="B579" s="129"/>
      <c r="C579" s="130"/>
      <c r="D579" s="130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spans="1:26" ht="14.25" customHeight="1">
      <c r="A580" s="127"/>
      <c r="B580" s="129"/>
      <c r="C580" s="130"/>
      <c r="D580" s="130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spans="1:26" ht="14.25" customHeight="1">
      <c r="A581" s="127"/>
      <c r="B581" s="129"/>
      <c r="C581" s="130"/>
      <c r="D581" s="130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spans="1:26" ht="14.25" customHeight="1">
      <c r="A582" s="127"/>
      <c r="B582" s="129"/>
      <c r="C582" s="130"/>
      <c r="D582" s="130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spans="1:26" ht="14.25" customHeight="1">
      <c r="A583" s="127"/>
      <c r="B583" s="129"/>
      <c r="C583" s="130"/>
      <c r="D583" s="130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spans="1:26" ht="14.25" customHeight="1">
      <c r="A584" s="127"/>
      <c r="B584" s="129"/>
      <c r="C584" s="130"/>
      <c r="D584" s="130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spans="1:26" ht="14.25" customHeight="1">
      <c r="A585" s="127"/>
      <c r="B585" s="129"/>
      <c r="C585" s="130"/>
      <c r="D585" s="130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spans="1:26" ht="14.25" customHeight="1">
      <c r="A586" s="127"/>
      <c r="B586" s="129"/>
      <c r="C586" s="130"/>
      <c r="D586" s="130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spans="1:26" ht="14.25" customHeight="1">
      <c r="A587" s="127"/>
      <c r="B587" s="129"/>
      <c r="C587" s="130"/>
      <c r="D587" s="130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spans="1:26" ht="14.25" customHeight="1">
      <c r="A588" s="127"/>
      <c r="B588" s="129"/>
      <c r="C588" s="130"/>
      <c r="D588" s="130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spans="1:26" ht="14.25" customHeight="1">
      <c r="A589" s="127"/>
      <c r="B589" s="129"/>
      <c r="C589" s="130"/>
      <c r="D589" s="130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spans="1:26" ht="14.25" customHeight="1">
      <c r="A590" s="127"/>
      <c r="B590" s="129"/>
      <c r="C590" s="130"/>
      <c r="D590" s="130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spans="1:26" ht="14.25" customHeight="1">
      <c r="A591" s="127"/>
      <c r="B591" s="129"/>
      <c r="C591" s="130"/>
      <c r="D591" s="130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spans="1:26" ht="14.25" customHeight="1">
      <c r="A592" s="127"/>
      <c r="B592" s="129"/>
      <c r="C592" s="130"/>
      <c r="D592" s="130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spans="1:26" ht="14.25" customHeight="1">
      <c r="A593" s="127"/>
      <c r="B593" s="129"/>
      <c r="C593" s="130"/>
      <c r="D593" s="130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spans="1:26" ht="14.25" customHeight="1">
      <c r="A594" s="127"/>
      <c r="B594" s="129"/>
      <c r="C594" s="130"/>
      <c r="D594" s="130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spans="1:26" ht="14.25" customHeight="1">
      <c r="A595" s="127"/>
      <c r="B595" s="129"/>
      <c r="C595" s="130"/>
      <c r="D595" s="130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spans="1:26" ht="14.25" customHeight="1">
      <c r="A596" s="127"/>
      <c r="B596" s="129"/>
      <c r="C596" s="130"/>
      <c r="D596" s="130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spans="1:26" ht="14.25" customHeight="1">
      <c r="A597" s="127"/>
      <c r="B597" s="129"/>
      <c r="C597" s="130"/>
      <c r="D597" s="130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spans="1:26" ht="14.25" customHeight="1">
      <c r="A598" s="127"/>
      <c r="B598" s="129"/>
      <c r="C598" s="130"/>
      <c r="D598" s="130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spans="1:26" ht="14.25" customHeight="1">
      <c r="A599" s="127"/>
      <c r="B599" s="129"/>
      <c r="C599" s="130"/>
      <c r="D599" s="130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spans="1:26" ht="14.25" customHeight="1">
      <c r="A600" s="127"/>
      <c r="B600" s="129"/>
      <c r="C600" s="130"/>
      <c r="D600" s="130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spans="1:26" ht="14.25" customHeight="1">
      <c r="A601" s="127"/>
      <c r="B601" s="129"/>
      <c r="C601" s="130"/>
      <c r="D601" s="130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spans="1:26" ht="14.25" customHeight="1">
      <c r="A602" s="127"/>
      <c r="B602" s="129"/>
      <c r="C602" s="130"/>
      <c r="D602" s="130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spans="1:26" ht="14.25" customHeight="1">
      <c r="A603" s="127"/>
      <c r="B603" s="129"/>
      <c r="C603" s="130"/>
      <c r="D603" s="130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spans="1:26" ht="14.25" customHeight="1">
      <c r="A604" s="127"/>
      <c r="B604" s="129"/>
      <c r="C604" s="130"/>
      <c r="D604" s="130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spans="1:26" ht="14.25" customHeight="1">
      <c r="A605" s="127"/>
      <c r="B605" s="129"/>
      <c r="C605" s="130"/>
      <c r="D605" s="130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spans="1:26" ht="14.25" customHeight="1">
      <c r="A606" s="127"/>
      <c r="B606" s="129"/>
      <c r="C606" s="130"/>
      <c r="D606" s="130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spans="1:26" ht="14.25" customHeight="1">
      <c r="A607" s="127"/>
      <c r="B607" s="129"/>
      <c r="C607" s="130"/>
      <c r="D607" s="130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spans="1:26" ht="14.25" customHeight="1">
      <c r="A608" s="127"/>
      <c r="B608" s="129"/>
      <c r="C608" s="130"/>
      <c r="D608" s="130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spans="1:26" ht="14.25" customHeight="1">
      <c r="A609" s="127"/>
      <c r="B609" s="129"/>
      <c r="C609" s="130"/>
      <c r="D609" s="130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spans="1:26" ht="14.25" customHeight="1">
      <c r="A610" s="127"/>
      <c r="B610" s="129"/>
      <c r="C610" s="130"/>
      <c r="D610" s="130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spans="1:26" ht="14.25" customHeight="1">
      <c r="A611" s="127"/>
      <c r="B611" s="129"/>
      <c r="C611" s="130"/>
      <c r="D611" s="130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spans="1:26" ht="14.25" customHeight="1">
      <c r="A612" s="127"/>
      <c r="B612" s="129"/>
      <c r="C612" s="130"/>
      <c r="D612" s="130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spans="1:26" ht="14.25" customHeight="1">
      <c r="A613" s="127"/>
      <c r="B613" s="129"/>
      <c r="C613" s="130"/>
      <c r="D613" s="130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spans="1:26" ht="14.25" customHeight="1">
      <c r="A614" s="127"/>
      <c r="B614" s="129"/>
      <c r="C614" s="130"/>
      <c r="D614" s="130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spans="1:26" ht="14.25" customHeight="1">
      <c r="A615" s="127"/>
      <c r="B615" s="129"/>
      <c r="C615" s="130"/>
      <c r="D615" s="130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spans="1:26" ht="14.25" customHeight="1">
      <c r="A616" s="127"/>
      <c r="B616" s="129"/>
      <c r="C616" s="130"/>
      <c r="D616" s="130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spans="1:26" ht="14.25" customHeight="1">
      <c r="A617" s="127"/>
      <c r="B617" s="129"/>
      <c r="C617" s="130"/>
      <c r="D617" s="130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spans="1:26" ht="14.25" customHeight="1">
      <c r="A618" s="127"/>
      <c r="B618" s="129"/>
      <c r="C618" s="130"/>
      <c r="D618" s="130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spans="1:26" ht="14.25" customHeight="1">
      <c r="A619" s="127"/>
      <c r="B619" s="129"/>
      <c r="C619" s="130"/>
      <c r="D619" s="130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spans="1:26" ht="14.25" customHeight="1">
      <c r="A620" s="127"/>
      <c r="B620" s="129"/>
      <c r="C620" s="130"/>
      <c r="D620" s="130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spans="1:26" ht="14.25" customHeight="1">
      <c r="A621" s="127"/>
      <c r="B621" s="129"/>
      <c r="C621" s="130"/>
      <c r="D621" s="130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spans="1:26" ht="14.25" customHeight="1">
      <c r="A622" s="127"/>
      <c r="B622" s="129"/>
      <c r="C622" s="130"/>
      <c r="D622" s="130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spans="1:26" ht="14.25" customHeight="1">
      <c r="A623" s="127"/>
      <c r="B623" s="129"/>
      <c r="C623" s="130"/>
      <c r="D623" s="130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spans="1:26" ht="14.25" customHeight="1">
      <c r="A624" s="127"/>
      <c r="B624" s="129"/>
      <c r="C624" s="130"/>
      <c r="D624" s="130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spans="1:26" ht="14.25" customHeight="1">
      <c r="A625" s="127"/>
      <c r="B625" s="129"/>
      <c r="C625" s="130"/>
      <c r="D625" s="130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spans="1:26" ht="14.25" customHeight="1">
      <c r="A626" s="127"/>
      <c r="B626" s="129"/>
      <c r="C626" s="130"/>
      <c r="D626" s="130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spans="1:26" ht="14.25" customHeight="1">
      <c r="A627" s="127"/>
      <c r="B627" s="129"/>
      <c r="C627" s="130"/>
      <c r="D627" s="130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spans="1:26" ht="14.25" customHeight="1">
      <c r="A628" s="127"/>
      <c r="B628" s="129"/>
      <c r="C628" s="130"/>
      <c r="D628" s="130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spans="1:26" ht="14.25" customHeight="1">
      <c r="A629" s="127"/>
      <c r="B629" s="129"/>
      <c r="C629" s="130"/>
      <c r="D629" s="130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spans="1:26" ht="14.25" customHeight="1">
      <c r="A630" s="127"/>
      <c r="B630" s="129"/>
      <c r="C630" s="130"/>
      <c r="D630" s="130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spans="1:26" ht="14.25" customHeight="1">
      <c r="A631" s="127"/>
      <c r="B631" s="129"/>
      <c r="C631" s="130"/>
      <c r="D631" s="130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spans="1:26" ht="14.25" customHeight="1">
      <c r="A632" s="127"/>
      <c r="B632" s="129"/>
      <c r="C632" s="130"/>
      <c r="D632" s="130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spans="1:26" ht="14.25" customHeight="1">
      <c r="A633" s="127"/>
      <c r="B633" s="129"/>
      <c r="C633" s="130"/>
      <c r="D633" s="130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spans="1:26" ht="14.25" customHeight="1">
      <c r="A634" s="127"/>
      <c r="B634" s="129"/>
      <c r="C634" s="130"/>
      <c r="D634" s="130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spans="1:26" ht="14.25" customHeight="1">
      <c r="A635" s="127"/>
      <c r="B635" s="129"/>
      <c r="C635" s="130"/>
      <c r="D635" s="130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spans="1:26" ht="14.25" customHeight="1">
      <c r="A636" s="127"/>
      <c r="B636" s="129"/>
      <c r="C636" s="130"/>
      <c r="D636" s="130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spans="1:26" ht="14.25" customHeight="1">
      <c r="A637" s="127"/>
      <c r="B637" s="129"/>
      <c r="C637" s="130"/>
      <c r="D637" s="130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spans="1:26" ht="14.25" customHeight="1">
      <c r="A638" s="127"/>
      <c r="B638" s="129"/>
      <c r="C638" s="130"/>
      <c r="D638" s="130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spans="1:26" ht="14.25" customHeight="1">
      <c r="A639" s="127"/>
      <c r="B639" s="129"/>
      <c r="C639" s="130"/>
      <c r="D639" s="130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spans="1:26" ht="14.25" customHeight="1">
      <c r="A640" s="127"/>
      <c r="B640" s="129"/>
      <c r="C640" s="130"/>
      <c r="D640" s="130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spans="1:26" ht="14.25" customHeight="1">
      <c r="A641" s="127"/>
      <c r="B641" s="129"/>
      <c r="C641" s="130"/>
      <c r="D641" s="130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spans="1:26" ht="14.25" customHeight="1">
      <c r="A642" s="127"/>
      <c r="B642" s="129"/>
      <c r="C642" s="130"/>
      <c r="D642" s="130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spans="1:26" ht="14.25" customHeight="1">
      <c r="A643" s="127"/>
      <c r="B643" s="129"/>
      <c r="C643" s="130"/>
      <c r="D643" s="130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spans="1:26" ht="14.25" customHeight="1">
      <c r="A644" s="127"/>
      <c r="B644" s="129"/>
      <c r="C644" s="130"/>
      <c r="D644" s="130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spans="1:26" ht="14.25" customHeight="1">
      <c r="A645" s="127"/>
      <c r="B645" s="129"/>
      <c r="C645" s="130"/>
      <c r="D645" s="130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spans="1:26" ht="14.25" customHeight="1">
      <c r="A646" s="127"/>
      <c r="B646" s="129"/>
      <c r="C646" s="130"/>
      <c r="D646" s="130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spans="1:26" ht="14.25" customHeight="1">
      <c r="A647" s="127"/>
      <c r="B647" s="129"/>
      <c r="C647" s="130"/>
      <c r="D647" s="130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spans="1:26" ht="14.25" customHeight="1">
      <c r="A648" s="127"/>
      <c r="B648" s="129"/>
      <c r="C648" s="130"/>
      <c r="D648" s="130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spans="1:26" ht="14.25" customHeight="1">
      <c r="A649" s="127"/>
      <c r="B649" s="129"/>
      <c r="C649" s="130"/>
      <c r="D649" s="130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spans="1:26" ht="14.25" customHeight="1">
      <c r="A650" s="127"/>
      <c r="B650" s="129"/>
      <c r="C650" s="130"/>
      <c r="D650" s="130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spans="1:26" ht="14.25" customHeight="1">
      <c r="A651" s="127"/>
      <c r="B651" s="129"/>
      <c r="C651" s="130"/>
      <c r="D651" s="130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spans="1:26" ht="14.25" customHeight="1">
      <c r="A652" s="127"/>
      <c r="B652" s="129"/>
      <c r="C652" s="130"/>
      <c r="D652" s="130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spans="1:26" ht="14.25" customHeight="1">
      <c r="A653" s="127"/>
      <c r="B653" s="129"/>
      <c r="C653" s="130"/>
      <c r="D653" s="130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spans="1:26" ht="14.25" customHeight="1">
      <c r="A654" s="127"/>
      <c r="B654" s="129"/>
      <c r="C654" s="130"/>
      <c r="D654" s="130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spans="1:26" ht="14.25" customHeight="1">
      <c r="A655" s="127"/>
      <c r="B655" s="129"/>
      <c r="C655" s="130"/>
      <c r="D655" s="130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spans="1:26" ht="14.25" customHeight="1">
      <c r="A656" s="127"/>
      <c r="B656" s="129"/>
      <c r="C656" s="130"/>
      <c r="D656" s="130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spans="1:26" ht="14.25" customHeight="1">
      <c r="A657" s="127"/>
      <c r="B657" s="129"/>
      <c r="C657" s="130"/>
      <c r="D657" s="130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spans="1:26" ht="14.25" customHeight="1">
      <c r="A658" s="127"/>
      <c r="B658" s="129"/>
      <c r="C658" s="130"/>
      <c r="D658" s="130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spans="1:26" ht="14.25" customHeight="1">
      <c r="A659" s="127"/>
      <c r="B659" s="129"/>
      <c r="C659" s="130"/>
      <c r="D659" s="130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spans="1:26" ht="14.25" customHeight="1">
      <c r="A660" s="127"/>
      <c r="B660" s="129"/>
      <c r="C660" s="130"/>
      <c r="D660" s="130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spans="1:26" ht="14.25" customHeight="1">
      <c r="A661" s="127"/>
      <c r="B661" s="129"/>
      <c r="C661" s="130"/>
      <c r="D661" s="130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spans="1:26" ht="14.25" customHeight="1">
      <c r="A662" s="127"/>
      <c r="B662" s="129"/>
      <c r="C662" s="130"/>
      <c r="D662" s="130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spans="1:26" ht="14.25" customHeight="1">
      <c r="A663" s="127"/>
      <c r="B663" s="129"/>
      <c r="C663" s="130"/>
      <c r="D663" s="130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spans="1:26" ht="14.25" customHeight="1">
      <c r="A664" s="127"/>
      <c r="B664" s="129"/>
      <c r="C664" s="130"/>
      <c r="D664" s="130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spans="1:26" ht="14.25" customHeight="1">
      <c r="A665" s="127"/>
      <c r="B665" s="129"/>
      <c r="C665" s="130"/>
      <c r="D665" s="130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spans="1:26" ht="14.25" customHeight="1">
      <c r="A666" s="127"/>
      <c r="B666" s="129"/>
      <c r="C666" s="130"/>
      <c r="D666" s="130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spans="1:26" ht="14.25" customHeight="1">
      <c r="A667" s="127"/>
      <c r="B667" s="129"/>
      <c r="C667" s="130"/>
      <c r="D667" s="130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spans="1:26" ht="14.25" customHeight="1">
      <c r="A668" s="127"/>
      <c r="B668" s="129"/>
      <c r="C668" s="130"/>
      <c r="D668" s="130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spans="1:26" ht="14.25" customHeight="1">
      <c r="A669" s="127"/>
      <c r="B669" s="129"/>
      <c r="C669" s="130"/>
      <c r="D669" s="130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spans="1:26" ht="14.25" customHeight="1">
      <c r="A670" s="127"/>
      <c r="B670" s="129"/>
      <c r="C670" s="130"/>
      <c r="D670" s="130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spans="1:26" ht="14.25" customHeight="1">
      <c r="A671" s="127"/>
      <c r="B671" s="129"/>
      <c r="C671" s="130"/>
      <c r="D671" s="130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spans="1:26" ht="14.25" customHeight="1">
      <c r="A672" s="127"/>
      <c r="B672" s="129"/>
      <c r="C672" s="130"/>
      <c r="D672" s="130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spans="1:26" ht="14.25" customHeight="1">
      <c r="A673" s="127"/>
      <c r="B673" s="129"/>
      <c r="C673" s="130"/>
      <c r="D673" s="130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spans="1:26" ht="14.25" customHeight="1">
      <c r="A674" s="127"/>
      <c r="B674" s="129"/>
      <c r="C674" s="130"/>
      <c r="D674" s="130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spans="1:26" ht="14.25" customHeight="1">
      <c r="A675" s="127"/>
      <c r="B675" s="129"/>
      <c r="C675" s="130"/>
      <c r="D675" s="130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spans="1:26" ht="14.25" customHeight="1">
      <c r="A676" s="127"/>
      <c r="B676" s="129"/>
      <c r="C676" s="130"/>
      <c r="D676" s="130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spans="1:26" ht="14.25" customHeight="1">
      <c r="A677" s="127"/>
      <c r="B677" s="129"/>
      <c r="C677" s="130"/>
      <c r="D677" s="130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spans="1:26" ht="14.25" customHeight="1">
      <c r="A678" s="127"/>
      <c r="B678" s="129"/>
      <c r="C678" s="130"/>
      <c r="D678" s="130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spans="1:26" ht="14.25" customHeight="1">
      <c r="A679" s="127"/>
      <c r="B679" s="129"/>
      <c r="C679" s="130"/>
      <c r="D679" s="130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spans="1:26" ht="14.25" customHeight="1">
      <c r="A680" s="127"/>
      <c r="B680" s="129"/>
      <c r="C680" s="130"/>
      <c r="D680" s="130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spans="1:26" ht="14.25" customHeight="1">
      <c r="A681" s="127"/>
      <c r="B681" s="129"/>
      <c r="C681" s="130"/>
      <c r="D681" s="130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spans="1:26" ht="14.25" customHeight="1">
      <c r="A682" s="127"/>
      <c r="B682" s="129"/>
      <c r="C682" s="130"/>
      <c r="D682" s="130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spans="1:26" ht="14.25" customHeight="1">
      <c r="A683" s="127"/>
      <c r="B683" s="129"/>
      <c r="C683" s="130"/>
      <c r="D683" s="130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spans="1:26" ht="14.25" customHeight="1">
      <c r="A684" s="127"/>
      <c r="B684" s="129"/>
      <c r="C684" s="130"/>
      <c r="D684" s="130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spans="1:26" ht="14.25" customHeight="1">
      <c r="A685" s="127"/>
      <c r="B685" s="129"/>
      <c r="C685" s="130"/>
      <c r="D685" s="130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spans="1:26" ht="14.25" customHeight="1">
      <c r="A686" s="127"/>
      <c r="B686" s="129"/>
      <c r="C686" s="130"/>
      <c r="D686" s="130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spans="1:26" ht="14.25" customHeight="1">
      <c r="A687" s="127"/>
      <c r="B687" s="129"/>
      <c r="C687" s="130"/>
      <c r="D687" s="130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spans="1:26" ht="14.25" customHeight="1">
      <c r="A688" s="127"/>
      <c r="B688" s="129"/>
      <c r="C688" s="130"/>
      <c r="D688" s="130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spans="1:26" ht="14.25" customHeight="1">
      <c r="A689" s="127"/>
      <c r="B689" s="129"/>
      <c r="C689" s="130"/>
      <c r="D689" s="130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spans="1:26" ht="14.25" customHeight="1">
      <c r="A690" s="127"/>
      <c r="B690" s="129"/>
      <c r="C690" s="130"/>
      <c r="D690" s="130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spans="1:26" ht="14.25" customHeight="1">
      <c r="A691" s="127"/>
      <c r="B691" s="129"/>
      <c r="C691" s="130"/>
      <c r="D691" s="130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spans="1:26" ht="14.25" customHeight="1">
      <c r="A692" s="127"/>
      <c r="B692" s="129"/>
      <c r="C692" s="130"/>
      <c r="D692" s="130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spans="1:26" ht="14.25" customHeight="1">
      <c r="A693" s="127"/>
      <c r="B693" s="129"/>
      <c r="C693" s="130"/>
      <c r="D693" s="130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spans="1:26" ht="14.25" customHeight="1">
      <c r="A694" s="127"/>
      <c r="B694" s="129"/>
      <c r="C694" s="130"/>
      <c r="D694" s="130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spans="1:26" ht="14.25" customHeight="1">
      <c r="A695" s="127"/>
      <c r="B695" s="129"/>
      <c r="C695" s="130"/>
      <c r="D695" s="130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spans="1:26" ht="14.25" customHeight="1">
      <c r="A696" s="127"/>
      <c r="B696" s="129"/>
      <c r="C696" s="130"/>
      <c r="D696" s="130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spans="1:26" ht="14.25" customHeight="1">
      <c r="A697" s="127"/>
      <c r="B697" s="129"/>
      <c r="C697" s="130"/>
      <c r="D697" s="130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spans="1:26" ht="14.25" customHeight="1">
      <c r="A698" s="127"/>
      <c r="B698" s="129"/>
      <c r="C698" s="130"/>
      <c r="D698" s="130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spans="1:26" ht="14.25" customHeight="1">
      <c r="A699" s="127"/>
      <c r="B699" s="129"/>
      <c r="C699" s="130"/>
      <c r="D699" s="130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spans="1:26" ht="14.25" customHeight="1">
      <c r="A700" s="127"/>
      <c r="B700" s="129"/>
      <c r="C700" s="130"/>
      <c r="D700" s="130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spans="1:26" ht="14.25" customHeight="1">
      <c r="A701" s="127"/>
      <c r="B701" s="129"/>
      <c r="C701" s="130"/>
      <c r="D701" s="130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spans="1:26" ht="14.25" customHeight="1">
      <c r="A702" s="127"/>
      <c r="B702" s="129"/>
      <c r="C702" s="130"/>
      <c r="D702" s="130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spans="1:26" ht="14.25" customHeight="1">
      <c r="A703" s="127"/>
      <c r="B703" s="129"/>
      <c r="C703" s="130"/>
      <c r="D703" s="130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spans="1:26" ht="14.25" customHeight="1">
      <c r="A704" s="127"/>
      <c r="B704" s="129"/>
      <c r="C704" s="130"/>
      <c r="D704" s="130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spans="1:26" ht="14.25" customHeight="1">
      <c r="A705" s="127"/>
      <c r="B705" s="129"/>
      <c r="C705" s="130"/>
      <c r="D705" s="130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spans="1:26" ht="14.25" customHeight="1">
      <c r="A706" s="127"/>
      <c r="B706" s="129"/>
      <c r="C706" s="130"/>
      <c r="D706" s="130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spans="1:26" ht="14.25" customHeight="1">
      <c r="A707" s="127"/>
      <c r="B707" s="129"/>
      <c r="C707" s="130"/>
      <c r="D707" s="130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spans="1:26" ht="14.25" customHeight="1">
      <c r="A708" s="127"/>
      <c r="B708" s="129"/>
      <c r="C708" s="130"/>
      <c r="D708" s="130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spans="1:26" ht="14.25" customHeight="1">
      <c r="A709" s="127"/>
      <c r="B709" s="129"/>
      <c r="C709" s="130"/>
      <c r="D709" s="130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spans="1:26" ht="14.25" customHeight="1">
      <c r="A710" s="127"/>
      <c r="B710" s="129"/>
      <c r="C710" s="130"/>
      <c r="D710" s="130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spans="1:26" ht="14.25" customHeight="1">
      <c r="A711" s="127"/>
      <c r="B711" s="129"/>
      <c r="C711" s="130"/>
      <c r="D711" s="130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spans="1:26" ht="14.25" customHeight="1">
      <c r="A712" s="127"/>
      <c r="B712" s="129"/>
      <c r="C712" s="130"/>
      <c r="D712" s="130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spans="1:26" ht="14.25" customHeight="1">
      <c r="A713" s="127"/>
      <c r="B713" s="129"/>
      <c r="C713" s="130"/>
      <c r="D713" s="130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spans="1:26" ht="14.25" customHeight="1">
      <c r="A714" s="127"/>
      <c r="B714" s="129"/>
      <c r="C714" s="130"/>
      <c r="D714" s="130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spans="1:26" ht="14.25" customHeight="1">
      <c r="A715" s="127"/>
      <c r="B715" s="129"/>
      <c r="C715" s="130"/>
      <c r="D715" s="130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spans="1:26" ht="14.25" customHeight="1">
      <c r="A716" s="127"/>
      <c r="B716" s="129"/>
      <c r="C716" s="130"/>
      <c r="D716" s="130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spans="1:26" ht="14.25" customHeight="1">
      <c r="A717" s="127"/>
      <c r="B717" s="129"/>
      <c r="C717" s="130"/>
      <c r="D717" s="130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spans="1:26" ht="14.25" customHeight="1">
      <c r="A718" s="127"/>
      <c r="B718" s="129"/>
      <c r="C718" s="130"/>
      <c r="D718" s="130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spans="1:26" ht="14.25" customHeight="1">
      <c r="A719" s="127"/>
      <c r="B719" s="129"/>
      <c r="C719" s="130"/>
      <c r="D719" s="130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spans="1:26" ht="14.25" customHeight="1">
      <c r="A720" s="127"/>
      <c r="B720" s="129"/>
      <c r="C720" s="130"/>
      <c r="D720" s="130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spans="1:26" ht="14.25" customHeight="1">
      <c r="A721" s="127"/>
      <c r="B721" s="129"/>
      <c r="C721" s="130"/>
      <c r="D721" s="130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spans="1:26" ht="14.25" customHeight="1">
      <c r="A722" s="127"/>
      <c r="B722" s="129"/>
      <c r="C722" s="130"/>
      <c r="D722" s="130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spans="1:26" ht="14.25" customHeight="1">
      <c r="A723" s="127"/>
      <c r="B723" s="129"/>
      <c r="C723" s="130"/>
      <c r="D723" s="130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spans="1:26" ht="14.25" customHeight="1">
      <c r="A724" s="127"/>
      <c r="B724" s="129"/>
      <c r="C724" s="130"/>
      <c r="D724" s="130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spans="1:26" ht="14.25" customHeight="1">
      <c r="A725" s="127"/>
      <c r="B725" s="129"/>
      <c r="C725" s="130"/>
      <c r="D725" s="130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spans="1:26" ht="14.25" customHeight="1">
      <c r="A726" s="127"/>
      <c r="B726" s="129"/>
      <c r="C726" s="130"/>
      <c r="D726" s="130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spans="1:26" ht="14.25" customHeight="1">
      <c r="A727" s="127"/>
      <c r="B727" s="129"/>
      <c r="C727" s="130"/>
      <c r="D727" s="130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spans="1:26" ht="14.25" customHeight="1">
      <c r="A728" s="127"/>
      <c r="B728" s="129"/>
      <c r="C728" s="130"/>
      <c r="D728" s="130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spans="1:26" ht="14.25" customHeight="1">
      <c r="A729" s="127"/>
      <c r="B729" s="129"/>
      <c r="C729" s="130"/>
      <c r="D729" s="130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spans="1:26" ht="14.25" customHeight="1">
      <c r="A730" s="127"/>
      <c r="B730" s="129"/>
      <c r="C730" s="130"/>
      <c r="D730" s="130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spans="1:26" ht="14.25" customHeight="1">
      <c r="A731" s="127"/>
      <c r="B731" s="129"/>
      <c r="C731" s="130"/>
      <c r="D731" s="130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spans="1:26" ht="14.25" customHeight="1">
      <c r="A732" s="127"/>
      <c r="B732" s="129"/>
      <c r="C732" s="130"/>
      <c r="D732" s="130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spans="1:26" ht="14.25" customHeight="1">
      <c r="A733" s="127"/>
      <c r="B733" s="129"/>
      <c r="C733" s="130"/>
      <c r="D733" s="130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spans="1:26" ht="14.25" customHeight="1">
      <c r="A734" s="127"/>
      <c r="B734" s="129"/>
      <c r="C734" s="130"/>
      <c r="D734" s="130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spans="1:26" ht="14.25" customHeight="1">
      <c r="A735" s="127"/>
      <c r="B735" s="129"/>
      <c r="C735" s="130"/>
      <c r="D735" s="130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spans="1:26" ht="14.25" customHeight="1">
      <c r="A736" s="127"/>
      <c r="B736" s="129"/>
      <c r="C736" s="130"/>
      <c r="D736" s="130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spans="1:26" ht="14.25" customHeight="1">
      <c r="A737" s="127"/>
      <c r="B737" s="129"/>
      <c r="C737" s="130"/>
      <c r="D737" s="130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spans="1:26" ht="14.25" customHeight="1">
      <c r="A738" s="127"/>
      <c r="B738" s="129"/>
      <c r="C738" s="130"/>
      <c r="D738" s="130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spans="1:26" ht="14.25" customHeight="1">
      <c r="A739" s="127"/>
      <c r="B739" s="129"/>
      <c r="C739" s="130"/>
      <c r="D739" s="130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spans="1:26" ht="14.25" customHeight="1">
      <c r="A740" s="127"/>
      <c r="B740" s="129"/>
      <c r="C740" s="130"/>
      <c r="D740" s="130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spans="1:26" ht="14.25" customHeight="1">
      <c r="A741" s="127"/>
      <c r="B741" s="129"/>
      <c r="C741" s="130"/>
      <c r="D741" s="130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spans="1:26" ht="14.25" customHeight="1">
      <c r="A742" s="127"/>
      <c r="B742" s="129"/>
      <c r="C742" s="130"/>
      <c r="D742" s="130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spans="1:26" ht="14.25" customHeight="1">
      <c r="A743" s="127"/>
      <c r="B743" s="129"/>
      <c r="C743" s="130"/>
      <c r="D743" s="130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spans="1:26" ht="14.25" customHeight="1">
      <c r="A744" s="127"/>
      <c r="B744" s="129"/>
      <c r="C744" s="130"/>
      <c r="D744" s="130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spans="1:26" ht="14.25" customHeight="1">
      <c r="A745" s="127"/>
      <c r="B745" s="129"/>
      <c r="C745" s="130"/>
      <c r="D745" s="130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spans="1:26" ht="14.25" customHeight="1">
      <c r="A746" s="127"/>
      <c r="B746" s="129"/>
      <c r="C746" s="130"/>
      <c r="D746" s="130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spans="1:26" ht="14.25" customHeight="1">
      <c r="A747" s="127"/>
      <c r="B747" s="129"/>
      <c r="C747" s="130"/>
      <c r="D747" s="130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spans="1:26" ht="14.25" customHeight="1">
      <c r="A748" s="127"/>
      <c r="B748" s="129"/>
      <c r="C748" s="130"/>
      <c r="D748" s="130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spans="1:26" ht="14.25" customHeight="1">
      <c r="A749" s="127"/>
      <c r="B749" s="129"/>
      <c r="C749" s="130"/>
      <c r="D749" s="130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spans="1:26" ht="14.25" customHeight="1">
      <c r="A750" s="127"/>
      <c r="B750" s="129"/>
      <c r="C750" s="130"/>
      <c r="D750" s="130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spans="1:26" ht="14.25" customHeight="1">
      <c r="A751" s="127"/>
      <c r="B751" s="129"/>
      <c r="C751" s="130"/>
      <c r="D751" s="130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spans="1:26" ht="14.25" customHeight="1">
      <c r="A752" s="127"/>
      <c r="B752" s="129"/>
      <c r="C752" s="130"/>
      <c r="D752" s="130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spans="1:26" ht="14.25" customHeight="1">
      <c r="A753" s="127"/>
      <c r="B753" s="129"/>
      <c r="C753" s="130"/>
      <c r="D753" s="130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spans="1:26" ht="14.25" customHeight="1">
      <c r="A754" s="127"/>
      <c r="B754" s="129"/>
      <c r="C754" s="130"/>
      <c r="D754" s="130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spans="1:26" ht="14.25" customHeight="1">
      <c r="A755" s="127"/>
      <c r="B755" s="129"/>
      <c r="C755" s="130"/>
      <c r="D755" s="130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spans="1:26" ht="14.25" customHeight="1">
      <c r="A756" s="127"/>
      <c r="B756" s="129"/>
      <c r="C756" s="130"/>
      <c r="D756" s="130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spans="1:26" ht="14.25" customHeight="1">
      <c r="A757" s="127"/>
      <c r="B757" s="129"/>
      <c r="C757" s="130"/>
      <c r="D757" s="130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spans="1:26" ht="14.25" customHeight="1">
      <c r="A758" s="127"/>
      <c r="B758" s="129"/>
      <c r="C758" s="130"/>
      <c r="D758" s="130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spans="1:26" ht="14.25" customHeight="1">
      <c r="A759" s="127"/>
      <c r="B759" s="129"/>
      <c r="C759" s="130"/>
      <c r="D759" s="130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spans="1:26" ht="14.25" customHeight="1">
      <c r="A760" s="127"/>
      <c r="B760" s="129"/>
      <c r="C760" s="130"/>
      <c r="D760" s="130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spans="1:26" ht="14.25" customHeight="1">
      <c r="A761" s="127"/>
      <c r="B761" s="129"/>
      <c r="C761" s="130"/>
      <c r="D761" s="130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spans="1:26" ht="14.25" customHeight="1">
      <c r="A762" s="127"/>
      <c r="B762" s="129"/>
      <c r="C762" s="130"/>
      <c r="D762" s="130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spans="1:26" ht="14.25" customHeight="1">
      <c r="A763" s="127"/>
      <c r="B763" s="129"/>
      <c r="C763" s="130"/>
      <c r="D763" s="130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spans="1:26" ht="14.25" customHeight="1">
      <c r="A764" s="127"/>
      <c r="B764" s="129"/>
      <c r="C764" s="130"/>
      <c r="D764" s="130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spans="1:26" ht="14.25" customHeight="1">
      <c r="A765" s="127"/>
      <c r="B765" s="129"/>
      <c r="C765" s="130"/>
      <c r="D765" s="130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spans="1:26" ht="14.25" customHeight="1">
      <c r="A766" s="127"/>
      <c r="B766" s="129"/>
      <c r="C766" s="130"/>
      <c r="D766" s="130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spans="1:26" ht="14.25" customHeight="1">
      <c r="A767" s="127"/>
      <c r="B767" s="129"/>
      <c r="C767" s="130"/>
      <c r="D767" s="130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spans="1:26" ht="14.25" customHeight="1">
      <c r="A768" s="127"/>
      <c r="B768" s="129"/>
      <c r="C768" s="130"/>
      <c r="D768" s="130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spans="1:26" ht="14.25" customHeight="1">
      <c r="A769" s="127"/>
      <c r="B769" s="129"/>
      <c r="C769" s="130"/>
      <c r="D769" s="130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spans="1:26" ht="14.25" customHeight="1">
      <c r="A770" s="127"/>
      <c r="B770" s="129"/>
      <c r="C770" s="130"/>
      <c r="D770" s="130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spans="1:26" ht="14.25" customHeight="1">
      <c r="A771" s="127"/>
      <c r="B771" s="129"/>
      <c r="C771" s="130"/>
      <c r="D771" s="130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spans="1:26" ht="14.25" customHeight="1">
      <c r="A772" s="127"/>
      <c r="B772" s="129"/>
      <c r="C772" s="130"/>
      <c r="D772" s="130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spans="1:26" ht="14.25" customHeight="1">
      <c r="A773" s="127"/>
      <c r="B773" s="129"/>
      <c r="C773" s="130"/>
      <c r="D773" s="130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spans="1:26" ht="14.25" customHeight="1">
      <c r="A774" s="127"/>
      <c r="B774" s="129"/>
      <c r="C774" s="130"/>
      <c r="D774" s="130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spans="1:26" ht="14.25" customHeight="1">
      <c r="A775" s="127"/>
      <c r="B775" s="129"/>
      <c r="C775" s="130"/>
      <c r="D775" s="130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spans="1:26" ht="14.25" customHeight="1">
      <c r="A776" s="127"/>
      <c r="B776" s="129"/>
      <c r="C776" s="130"/>
      <c r="D776" s="130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spans="1:26" ht="14.25" customHeight="1">
      <c r="A777" s="127"/>
      <c r="B777" s="129"/>
      <c r="C777" s="130"/>
      <c r="D777" s="130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spans="1:26" ht="14.25" customHeight="1">
      <c r="A778" s="127"/>
      <c r="B778" s="129"/>
      <c r="C778" s="130"/>
      <c r="D778" s="130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spans="1:26" ht="14.25" customHeight="1">
      <c r="A779" s="127"/>
      <c r="B779" s="129"/>
      <c r="C779" s="130"/>
      <c r="D779" s="130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spans="1:26" ht="14.25" customHeight="1">
      <c r="A780" s="127"/>
      <c r="B780" s="129"/>
      <c r="C780" s="130"/>
      <c r="D780" s="130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spans="1:26" ht="14.25" customHeight="1">
      <c r="A781" s="127"/>
      <c r="B781" s="129"/>
      <c r="C781" s="130"/>
      <c r="D781" s="130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spans="1:26" ht="14.25" customHeight="1">
      <c r="A782" s="127"/>
      <c r="B782" s="129"/>
      <c r="C782" s="130"/>
      <c r="D782" s="130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spans="1:26" ht="14.25" customHeight="1">
      <c r="A783" s="127"/>
      <c r="B783" s="129"/>
      <c r="C783" s="130"/>
      <c r="D783" s="130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spans="1:26" ht="14.25" customHeight="1">
      <c r="A784" s="127"/>
      <c r="B784" s="129"/>
      <c r="C784" s="130"/>
      <c r="D784" s="130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spans="1:26" ht="14.25" customHeight="1">
      <c r="A785" s="127"/>
      <c r="B785" s="129"/>
      <c r="C785" s="130"/>
      <c r="D785" s="130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spans="1:26" ht="14.25" customHeight="1">
      <c r="A786" s="127"/>
      <c r="B786" s="129"/>
      <c r="C786" s="130"/>
      <c r="D786" s="130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spans="1:26" ht="14.25" customHeight="1">
      <c r="A787" s="127"/>
      <c r="B787" s="129"/>
      <c r="C787" s="130"/>
      <c r="D787" s="130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spans="1:26" ht="14.25" customHeight="1">
      <c r="A788" s="127"/>
      <c r="B788" s="129"/>
      <c r="C788" s="130"/>
      <c r="D788" s="130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spans="1:26" ht="14.25" customHeight="1">
      <c r="A789" s="127"/>
      <c r="B789" s="129"/>
      <c r="C789" s="130"/>
      <c r="D789" s="130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spans="1:26" ht="14.25" customHeight="1">
      <c r="A790" s="127"/>
      <c r="B790" s="129"/>
      <c r="C790" s="130"/>
      <c r="D790" s="130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spans="1:26" ht="14.25" customHeight="1">
      <c r="A791" s="127"/>
      <c r="B791" s="129"/>
      <c r="C791" s="130"/>
      <c r="D791" s="130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spans="1:26" ht="14.25" customHeight="1">
      <c r="A792" s="127"/>
      <c r="B792" s="129"/>
      <c r="C792" s="130"/>
      <c r="D792" s="130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spans="1:26" ht="14.25" customHeight="1">
      <c r="A793" s="127"/>
      <c r="B793" s="129"/>
      <c r="C793" s="130"/>
      <c r="D793" s="130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spans="1:26" ht="14.25" customHeight="1">
      <c r="A794" s="127"/>
      <c r="B794" s="129"/>
      <c r="C794" s="130"/>
      <c r="D794" s="130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spans="1:26" ht="14.25" customHeight="1">
      <c r="A795" s="127"/>
      <c r="B795" s="129"/>
      <c r="C795" s="130"/>
      <c r="D795" s="130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spans="1:26" ht="14.25" customHeight="1">
      <c r="A796" s="127"/>
      <c r="B796" s="129"/>
      <c r="C796" s="130"/>
      <c r="D796" s="130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spans="1:26" ht="14.25" customHeight="1">
      <c r="A797" s="127"/>
      <c r="B797" s="129"/>
      <c r="C797" s="130"/>
      <c r="D797" s="130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spans="1:26" ht="14.25" customHeight="1">
      <c r="A798" s="127"/>
      <c r="B798" s="129"/>
      <c r="C798" s="130"/>
      <c r="D798" s="130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spans="1:26" ht="14.25" customHeight="1">
      <c r="A799" s="127"/>
      <c r="B799" s="129"/>
      <c r="C799" s="130"/>
      <c r="D799" s="130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spans="1:26" ht="14.25" customHeight="1">
      <c r="A800" s="127"/>
      <c r="B800" s="129"/>
      <c r="C800" s="130"/>
      <c r="D800" s="130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spans="1:26" ht="14.25" customHeight="1">
      <c r="A801" s="127"/>
      <c r="B801" s="129"/>
      <c r="C801" s="130"/>
      <c r="D801" s="130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spans="1:26" ht="14.25" customHeight="1">
      <c r="A802" s="127"/>
      <c r="B802" s="129"/>
      <c r="C802" s="130"/>
      <c r="D802" s="130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spans="1:26" ht="14.25" customHeight="1">
      <c r="A803" s="127"/>
      <c r="B803" s="129"/>
      <c r="C803" s="130"/>
      <c r="D803" s="130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spans="1:26" ht="14.25" customHeight="1">
      <c r="A804" s="127"/>
      <c r="B804" s="129"/>
      <c r="C804" s="130"/>
      <c r="D804" s="130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spans="1:26" ht="14.25" customHeight="1">
      <c r="A805" s="127"/>
      <c r="B805" s="129"/>
      <c r="C805" s="130"/>
      <c r="D805" s="130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spans="1:26" ht="14.25" customHeight="1">
      <c r="A806" s="127"/>
      <c r="B806" s="129"/>
      <c r="C806" s="130"/>
      <c r="D806" s="130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spans="1:26" ht="14.25" customHeight="1">
      <c r="A807" s="127"/>
      <c r="B807" s="129"/>
      <c r="C807" s="130"/>
      <c r="D807" s="130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spans="1:26" ht="14.25" customHeight="1">
      <c r="A808" s="127"/>
      <c r="B808" s="129"/>
      <c r="C808" s="130"/>
      <c r="D808" s="130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spans="1:26" ht="14.25" customHeight="1">
      <c r="A809" s="127"/>
      <c r="B809" s="129"/>
      <c r="C809" s="130"/>
      <c r="D809" s="130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spans="1:26" ht="14.25" customHeight="1">
      <c r="A810" s="127"/>
      <c r="B810" s="129"/>
      <c r="C810" s="130"/>
      <c r="D810" s="130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spans="1:26" ht="14.25" customHeight="1">
      <c r="A811" s="127"/>
      <c r="B811" s="129"/>
      <c r="C811" s="130"/>
      <c r="D811" s="130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spans="1:26" ht="14.25" customHeight="1">
      <c r="A812" s="127"/>
      <c r="B812" s="129"/>
      <c r="C812" s="130"/>
      <c r="D812" s="130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spans="1:26" ht="14.25" customHeight="1">
      <c r="A813" s="127"/>
      <c r="B813" s="129"/>
      <c r="C813" s="130"/>
      <c r="D813" s="130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spans="1:26" ht="14.25" customHeight="1">
      <c r="A814" s="127"/>
      <c r="B814" s="129"/>
      <c r="C814" s="130"/>
      <c r="D814" s="130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spans="1:26" ht="14.25" customHeight="1">
      <c r="A815" s="127"/>
      <c r="B815" s="129"/>
      <c r="C815" s="130"/>
      <c r="D815" s="130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spans="1:26" ht="14.25" customHeight="1">
      <c r="A816" s="127"/>
      <c r="B816" s="129"/>
      <c r="C816" s="130"/>
      <c r="D816" s="130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spans="1:26" ht="14.25" customHeight="1">
      <c r="A817" s="127"/>
      <c r="B817" s="129"/>
      <c r="C817" s="130"/>
      <c r="D817" s="130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spans="1:26" ht="14.25" customHeight="1">
      <c r="A818" s="127"/>
      <c r="B818" s="129"/>
      <c r="C818" s="130"/>
      <c r="D818" s="130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spans="1:26" ht="14.25" customHeight="1">
      <c r="A819" s="127"/>
      <c r="B819" s="129"/>
      <c r="C819" s="130"/>
      <c r="D819" s="130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spans="1:26" ht="14.25" customHeight="1">
      <c r="A820" s="127"/>
      <c r="B820" s="129"/>
      <c r="C820" s="130"/>
      <c r="D820" s="130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spans="1:26" ht="14.25" customHeight="1">
      <c r="A821" s="127"/>
      <c r="B821" s="129"/>
      <c r="C821" s="130"/>
      <c r="D821" s="130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spans="1:26" ht="14.25" customHeight="1">
      <c r="A822" s="127"/>
      <c r="B822" s="129"/>
      <c r="C822" s="130"/>
      <c r="D822" s="130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spans="1:26" ht="14.25" customHeight="1">
      <c r="A823" s="127"/>
      <c r="B823" s="129"/>
      <c r="C823" s="130"/>
      <c r="D823" s="130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spans="1:26" ht="14.25" customHeight="1">
      <c r="A824" s="127"/>
      <c r="B824" s="129"/>
      <c r="C824" s="130"/>
      <c r="D824" s="130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spans="1:26" ht="14.25" customHeight="1">
      <c r="A825" s="127"/>
      <c r="B825" s="129"/>
      <c r="C825" s="130"/>
      <c r="D825" s="130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spans="1:26" ht="14.25" customHeight="1">
      <c r="A826" s="127"/>
      <c r="B826" s="129"/>
      <c r="C826" s="130"/>
      <c r="D826" s="130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spans="1:26" ht="14.25" customHeight="1">
      <c r="A827" s="127"/>
      <c r="B827" s="129"/>
      <c r="C827" s="130"/>
      <c r="D827" s="130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spans="1:26" ht="14.25" customHeight="1">
      <c r="A828" s="127"/>
      <c r="B828" s="129"/>
      <c r="C828" s="130"/>
      <c r="D828" s="130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spans="1:26" ht="14.25" customHeight="1">
      <c r="A829" s="127"/>
      <c r="B829" s="129"/>
      <c r="C829" s="130"/>
      <c r="D829" s="130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spans="1:26" ht="14.25" customHeight="1">
      <c r="A830" s="127"/>
      <c r="B830" s="129"/>
      <c r="C830" s="130"/>
      <c r="D830" s="130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spans="1:26" ht="14.25" customHeight="1">
      <c r="A831" s="127"/>
      <c r="B831" s="129"/>
      <c r="C831" s="130"/>
      <c r="D831" s="130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spans="1:26" ht="14.25" customHeight="1">
      <c r="A832" s="127"/>
      <c r="B832" s="129"/>
      <c r="C832" s="130"/>
      <c r="D832" s="130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spans="1:26" ht="14.25" customHeight="1">
      <c r="A833" s="127"/>
      <c r="B833" s="129"/>
      <c r="C833" s="130"/>
      <c r="D833" s="130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spans="1:26" ht="14.25" customHeight="1">
      <c r="A834" s="127"/>
      <c r="B834" s="129"/>
      <c r="C834" s="130"/>
      <c r="D834" s="130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spans="1:26" ht="14.25" customHeight="1">
      <c r="A835" s="127"/>
      <c r="B835" s="129"/>
      <c r="C835" s="130"/>
      <c r="D835" s="130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spans="1:26" ht="14.25" customHeight="1">
      <c r="A836" s="127"/>
      <c r="B836" s="129"/>
      <c r="C836" s="130"/>
      <c r="D836" s="130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spans="1:26" ht="14.25" customHeight="1">
      <c r="A837" s="127"/>
      <c r="B837" s="129"/>
      <c r="C837" s="130"/>
      <c r="D837" s="130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spans="1:26" ht="14.25" customHeight="1">
      <c r="A838" s="127"/>
      <c r="B838" s="129"/>
      <c r="C838" s="130"/>
      <c r="D838" s="130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spans="1:26" ht="14.25" customHeight="1">
      <c r="A839" s="127"/>
      <c r="B839" s="129"/>
      <c r="C839" s="130"/>
      <c r="D839" s="130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spans="1:26" ht="14.25" customHeight="1">
      <c r="A840" s="127"/>
      <c r="B840" s="129"/>
      <c r="C840" s="130"/>
      <c r="D840" s="130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spans="1:26" ht="14.25" customHeight="1">
      <c r="A841" s="127"/>
      <c r="B841" s="129"/>
      <c r="C841" s="130"/>
      <c r="D841" s="130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spans="1:26" ht="14.25" customHeight="1">
      <c r="A842" s="127"/>
      <c r="B842" s="129"/>
      <c r="C842" s="130"/>
      <c r="D842" s="130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spans="1:26" ht="14.25" customHeight="1">
      <c r="A843" s="127"/>
      <c r="B843" s="129"/>
      <c r="C843" s="130"/>
      <c r="D843" s="130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spans="1:26" ht="14.25" customHeight="1">
      <c r="A844" s="127"/>
      <c r="B844" s="129"/>
      <c r="C844" s="130"/>
      <c r="D844" s="130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spans="1:26" ht="14.25" customHeight="1">
      <c r="A845" s="127"/>
      <c r="B845" s="129"/>
      <c r="C845" s="130"/>
      <c r="D845" s="130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spans="1:26" ht="14.25" customHeight="1">
      <c r="A846" s="127"/>
      <c r="B846" s="129"/>
      <c r="C846" s="130"/>
      <c r="D846" s="130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spans="1:26" ht="14.25" customHeight="1">
      <c r="A847" s="127"/>
      <c r="B847" s="129"/>
      <c r="C847" s="130"/>
      <c r="D847" s="130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spans="1:26" ht="14.25" customHeight="1">
      <c r="A848" s="127"/>
      <c r="B848" s="129"/>
      <c r="C848" s="130"/>
      <c r="D848" s="130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spans="1:26" ht="14.25" customHeight="1">
      <c r="A849" s="127"/>
      <c r="B849" s="129"/>
      <c r="C849" s="130"/>
      <c r="D849" s="130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spans="1:26" ht="14.25" customHeight="1">
      <c r="A850" s="127"/>
      <c r="B850" s="129"/>
      <c r="C850" s="130"/>
      <c r="D850" s="130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spans="1:26" ht="14.25" customHeight="1">
      <c r="A851" s="127"/>
      <c r="B851" s="129"/>
      <c r="C851" s="130"/>
      <c r="D851" s="130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spans="1:26" ht="14.25" customHeight="1">
      <c r="A852" s="127"/>
      <c r="B852" s="129"/>
      <c r="C852" s="130"/>
      <c r="D852" s="130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spans="1:26" ht="14.25" customHeight="1">
      <c r="A853" s="127"/>
      <c r="B853" s="129"/>
      <c r="C853" s="130"/>
      <c r="D853" s="130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spans="1:26" ht="14.25" customHeight="1">
      <c r="A854" s="127"/>
      <c r="B854" s="129"/>
      <c r="C854" s="130"/>
      <c r="D854" s="130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spans="1:26" ht="14.25" customHeight="1">
      <c r="A855" s="127"/>
      <c r="B855" s="129"/>
      <c r="C855" s="130"/>
      <c r="D855" s="130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spans="1:26" ht="14.25" customHeight="1">
      <c r="A856" s="127"/>
      <c r="B856" s="129"/>
      <c r="C856" s="130"/>
      <c r="D856" s="130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spans="1:26" ht="14.25" customHeight="1">
      <c r="A857" s="127"/>
      <c r="B857" s="129"/>
      <c r="C857" s="130"/>
      <c r="D857" s="130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spans="1:26" ht="14.25" customHeight="1">
      <c r="A858" s="127"/>
      <c r="B858" s="129"/>
      <c r="C858" s="130"/>
      <c r="D858" s="130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spans="1:26" ht="14.25" customHeight="1">
      <c r="A859" s="127"/>
      <c r="B859" s="129"/>
      <c r="C859" s="130"/>
      <c r="D859" s="130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spans="1:26" ht="14.25" customHeight="1">
      <c r="A860" s="127"/>
      <c r="B860" s="129"/>
      <c r="C860" s="130"/>
      <c r="D860" s="130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spans="1:26" ht="14.25" customHeight="1">
      <c r="A861" s="127"/>
      <c r="B861" s="129"/>
      <c r="C861" s="130"/>
      <c r="D861" s="130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spans="1:26" ht="14.25" customHeight="1">
      <c r="A862" s="127"/>
      <c r="B862" s="129"/>
      <c r="C862" s="130"/>
      <c r="D862" s="130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spans="1:26" ht="14.25" customHeight="1">
      <c r="A863" s="127"/>
      <c r="B863" s="129"/>
      <c r="C863" s="130"/>
      <c r="D863" s="130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spans="1:26" ht="14.25" customHeight="1">
      <c r="A864" s="127"/>
      <c r="B864" s="129"/>
      <c r="C864" s="130"/>
      <c r="D864" s="130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spans="1:26" ht="14.25" customHeight="1">
      <c r="A865" s="127"/>
      <c r="B865" s="129"/>
      <c r="C865" s="130"/>
      <c r="D865" s="130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spans="1:26" ht="14.25" customHeight="1">
      <c r="A866" s="127"/>
      <c r="B866" s="129"/>
      <c r="C866" s="130"/>
      <c r="D866" s="130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spans="1:26" ht="14.25" customHeight="1">
      <c r="A867" s="127"/>
      <c r="B867" s="129"/>
      <c r="C867" s="130"/>
      <c r="D867" s="130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spans="1:26" ht="14.25" customHeight="1">
      <c r="A868" s="127"/>
      <c r="B868" s="129"/>
      <c r="C868" s="130"/>
      <c r="D868" s="130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spans="1:26" ht="14.25" customHeight="1">
      <c r="A869" s="127"/>
      <c r="B869" s="129"/>
      <c r="C869" s="130"/>
      <c r="D869" s="130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spans="1:26" ht="14.25" customHeight="1">
      <c r="A870" s="127"/>
      <c r="B870" s="129"/>
      <c r="C870" s="130"/>
      <c r="D870" s="130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spans="1:26" ht="14.25" customHeight="1">
      <c r="A871" s="127"/>
      <c r="B871" s="129"/>
      <c r="C871" s="130"/>
      <c r="D871" s="130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spans="1:26" ht="14.25" customHeight="1">
      <c r="A872" s="127"/>
      <c r="B872" s="129"/>
      <c r="C872" s="130"/>
      <c r="D872" s="130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spans="1:26" ht="14.25" customHeight="1">
      <c r="A873" s="127"/>
      <c r="B873" s="129"/>
      <c r="C873" s="130"/>
      <c r="D873" s="130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spans="1:26" ht="14.25" customHeight="1">
      <c r="A874" s="127"/>
      <c r="B874" s="129"/>
      <c r="C874" s="130"/>
      <c r="D874" s="130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spans="1:26" ht="14.25" customHeight="1">
      <c r="A875" s="127"/>
      <c r="B875" s="129"/>
      <c r="C875" s="130"/>
      <c r="D875" s="130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spans="1:26" ht="14.25" customHeight="1">
      <c r="A876" s="127"/>
      <c r="B876" s="129"/>
      <c r="C876" s="130"/>
      <c r="D876" s="130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spans="1:26" ht="14.25" customHeight="1">
      <c r="A877" s="127"/>
      <c r="B877" s="129"/>
      <c r="C877" s="130"/>
      <c r="D877" s="130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spans="1:26" ht="14.25" customHeight="1">
      <c r="A878" s="127"/>
      <c r="B878" s="129"/>
      <c r="C878" s="130"/>
      <c r="D878" s="130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spans="1:26" ht="14.25" customHeight="1">
      <c r="A879" s="127"/>
      <c r="B879" s="129"/>
      <c r="C879" s="130"/>
      <c r="D879" s="130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spans="1:26" ht="14.25" customHeight="1">
      <c r="A880" s="127"/>
      <c r="B880" s="129"/>
      <c r="C880" s="130"/>
      <c r="D880" s="130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spans="1:26" ht="14.25" customHeight="1">
      <c r="A881" s="127"/>
      <c r="B881" s="129"/>
      <c r="C881" s="130"/>
      <c r="D881" s="130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spans="1:26" ht="14.25" customHeight="1">
      <c r="A882" s="127"/>
      <c r="B882" s="129"/>
      <c r="C882" s="130"/>
      <c r="D882" s="130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spans="1:26" ht="14.25" customHeight="1">
      <c r="A883" s="127"/>
      <c r="B883" s="129"/>
      <c r="C883" s="130"/>
      <c r="D883" s="130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spans="1:26" ht="14.25" customHeight="1">
      <c r="A884" s="127"/>
      <c r="B884" s="129"/>
      <c r="C884" s="130"/>
      <c r="D884" s="130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spans="1:26" ht="14.25" customHeight="1">
      <c r="A885" s="127"/>
      <c r="B885" s="129"/>
      <c r="C885" s="130"/>
      <c r="D885" s="130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spans="1:26" ht="14.25" customHeight="1">
      <c r="A886" s="127"/>
      <c r="B886" s="129"/>
      <c r="C886" s="130"/>
      <c r="D886" s="130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spans="1:26" ht="14.25" customHeight="1">
      <c r="A887" s="127"/>
      <c r="B887" s="129"/>
      <c r="C887" s="130"/>
      <c r="D887" s="130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spans="1:26" ht="14.25" customHeight="1">
      <c r="A888" s="127"/>
      <c r="B888" s="129"/>
      <c r="C888" s="130"/>
      <c r="D888" s="130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spans="1:26" ht="14.25" customHeight="1">
      <c r="A889" s="127"/>
      <c r="B889" s="129"/>
      <c r="C889" s="130"/>
      <c r="D889" s="130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spans="1:26" ht="14.25" customHeight="1">
      <c r="A890" s="127"/>
      <c r="B890" s="129"/>
      <c r="C890" s="130"/>
      <c r="D890" s="130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spans="1:26" ht="14.25" customHeight="1">
      <c r="A891" s="127"/>
      <c r="B891" s="129"/>
      <c r="C891" s="130"/>
      <c r="D891" s="130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spans="1:26" ht="14.25" customHeight="1">
      <c r="A892" s="127"/>
      <c r="B892" s="129"/>
      <c r="C892" s="130"/>
      <c r="D892" s="130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spans="1:26" ht="14.25" customHeight="1">
      <c r="A893" s="127"/>
      <c r="B893" s="129"/>
      <c r="C893" s="130"/>
      <c r="D893" s="130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spans="1:26" ht="14.25" customHeight="1">
      <c r="A894" s="127"/>
      <c r="B894" s="129"/>
      <c r="C894" s="130"/>
      <c r="D894" s="130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spans="1:26" ht="14.25" customHeight="1">
      <c r="A895" s="127"/>
      <c r="B895" s="129"/>
      <c r="C895" s="130"/>
      <c r="D895" s="130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spans="1:26" ht="14.25" customHeight="1">
      <c r="A896" s="127"/>
      <c r="B896" s="129"/>
      <c r="C896" s="130"/>
      <c r="D896" s="130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spans="1:26" ht="14.25" customHeight="1">
      <c r="A897" s="127"/>
      <c r="B897" s="129"/>
      <c r="C897" s="130"/>
      <c r="D897" s="130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spans="1:26" ht="14.25" customHeight="1">
      <c r="A898" s="127"/>
      <c r="B898" s="129"/>
      <c r="C898" s="130"/>
      <c r="D898" s="130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spans="1:26" ht="14.25" customHeight="1">
      <c r="A899" s="127"/>
      <c r="B899" s="129"/>
      <c r="C899" s="130"/>
      <c r="D899" s="130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spans="1:26" ht="14.25" customHeight="1">
      <c r="A900" s="127"/>
      <c r="B900" s="129"/>
      <c r="C900" s="130"/>
      <c r="D900" s="130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spans="1:26" ht="14.25" customHeight="1">
      <c r="A901" s="127"/>
      <c r="B901" s="129"/>
      <c r="C901" s="130"/>
      <c r="D901" s="130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spans="1:26" ht="14.25" customHeight="1">
      <c r="A902" s="127"/>
      <c r="B902" s="129"/>
      <c r="C902" s="130"/>
      <c r="D902" s="130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spans="1:26" ht="14.25" customHeight="1">
      <c r="A903" s="127"/>
      <c r="B903" s="129"/>
      <c r="C903" s="130"/>
      <c r="D903" s="130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spans="1:26" ht="14.25" customHeight="1">
      <c r="A904" s="127"/>
      <c r="B904" s="129"/>
      <c r="C904" s="130"/>
      <c r="D904" s="130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spans="1:26" ht="14.25" customHeight="1">
      <c r="A905" s="127"/>
      <c r="B905" s="129"/>
      <c r="C905" s="130"/>
      <c r="D905" s="130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spans="1:26" ht="14.25" customHeight="1">
      <c r="A906" s="127"/>
      <c r="B906" s="129"/>
      <c r="C906" s="130"/>
      <c r="D906" s="130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spans="1:26" ht="14.25" customHeight="1">
      <c r="A907" s="127"/>
      <c r="B907" s="129"/>
      <c r="C907" s="130"/>
      <c r="D907" s="130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spans="1:26" ht="14.25" customHeight="1">
      <c r="A908" s="127"/>
      <c r="B908" s="129"/>
      <c r="C908" s="130"/>
      <c r="D908" s="130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spans="1:26" ht="14.25" customHeight="1">
      <c r="A909" s="127"/>
      <c r="B909" s="129"/>
      <c r="C909" s="130"/>
      <c r="D909" s="130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spans="1:26" ht="14.25" customHeight="1">
      <c r="A910" s="127"/>
      <c r="B910" s="129"/>
      <c r="C910" s="130"/>
      <c r="D910" s="130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spans="1:26" ht="14.25" customHeight="1">
      <c r="A911" s="127"/>
      <c r="B911" s="129"/>
      <c r="C911" s="130"/>
      <c r="D911" s="130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spans="1:26" ht="14.25" customHeight="1">
      <c r="A912" s="127"/>
      <c r="B912" s="129"/>
      <c r="C912" s="130"/>
      <c r="D912" s="130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spans="1:26" ht="14.25" customHeight="1">
      <c r="A913" s="127"/>
      <c r="B913" s="129"/>
      <c r="C913" s="130"/>
      <c r="D913" s="130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spans="1:26" ht="14.25" customHeight="1">
      <c r="A914" s="127"/>
      <c r="B914" s="129"/>
      <c r="C914" s="130"/>
      <c r="D914" s="130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spans="1:26" ht="14.25" customHeight="1">
      <c r="A915" s="127"/>
      <c r="B915" s="129"/>
      <c r="C915" s="130"/>
      <c r="D915" s="130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spans="1:26" ht="14.25" customHeight="1">
      <c r="A916" s="127"/>
      <c r="B916" s="129"/>
      <c r="C916" s="130"/>
      <c r="D916" s="130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spans="1:26" ht="14.25" customHeight="1">
      <c r="A917" s="127"/>
      <c r="B917" s="129"/>
      <c r="C917" s="130"/>
      <c r="D917" s="130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spans="1:26" ht="14.25" customHeight="1">
      <c r="A918" s="127"/>
      <c r="B918" s="129"/>
      <c r="C918" s="130"/>
      <c r="D918" s="130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spans="1:26" ht="14.25" customHeight="1">
      <c r="A919" s="127"/>
      <c r="B919" s="129"/>
      <c r="C919" s="130"/>
      <c r="D919" s="130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spans="1:26" ht="14.25" customHeight="1">
      <c r="A920" s="127"/>
      <c r="B920" s="129"/>
      <c r="C920" s="130"/>
      <c r="D920" s="130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spans="1:26" ht="14.25" customHeight="1">
      <c r="A921" s="127"/>
      <c r="B921" s="129"/>
      <c r="C921" s="130"/>
      <c r="D921" s="130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spans="1:26" ht="14.25" customHeight="1">
      <c r="A922" s="127"/>
      <c r="B922" s="129"/>
      <c r="C922" s="130"/>
      <c r="D922" s="130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spans="1:26" ht="14.25" customHeight="1">
      <c r="A923" s="127"/>
      <c r="B923" s="129"/>
      <c r="C923" s="130"/>
      <c r="D923" s="130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spans="1:26" ht="14.25" customHeight="1">
      <c r="A924" s="127"/>
      <c r="B924" s="129"/>
      <c r="C924" s="130"/>
      <c r="D924" s="130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spans="1:26" ht="14.25" customHeight="1">
      <c r="A925" s="127"/>
      <c r="B925" s="129"/>
      <c r="C925" s="130"/>
      <c r="D925" s="130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spans="1:26" ht="14.25" customHeight="1">
      <c r="A926" s="127"/>
      <c r="B926" s="129"/>
      <c r="C926" s="130"/>
      <c r="D926" s="130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spans="1:26" ht="14.25" customHeight="1">
      <c r="A927" s="127"/>
      <c r="B927" s="129"/>
      <c r="C927" s="130"/>
      <c r="D927" s="130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spans="1:26" ht="14.25" customHeight="1">
      <c r="A928" s="127"/>
      <c r="B928" s="129"/>
      <c r="C928" s="130"/>
      <c r="D928" s="130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spans="1:26" ht="14.25" customHeight="1">
      <c r="A929" s="127"/>
      <c r="B929" s="129"/>
      <c r="C929" s="130"/>
      <c r="D929" s="130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spans="1:26" ht="14.25" customHeight="1">
      <c r="A930" s="127"/>
      <c r="B930" s="129"/>
      <c r="C930" s="130"/>
      <c r="D930" s="130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spans="1:26" ht="14.25" customHeight="1">
      <c r="A931" s="127"/>
      <c r="B931" s="129"/>
      <c r="C931" s="130"/>
      <c r="D931" s="130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spans="1:26" ht="14.25" customHeight="1">
      <c r="A932" s="127"/>
      <c r="B932" s="129"/>
      <c r="C932" s="130"/>
      <c r="D932" s="130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spans="1:26" ht="14.25" customHeight="1">
      <c r="A933" s="127"/>
      <c r="B933" s="129"/>
      <c r="C933" s="130"/>
      <c r="D933" s="130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spans="1:26" ht="14.25" customHeight="1">
      <c r="A934" s="127"/>
      <c r="B934" s="129"/>
      <c r="C934" s="130"/>
      <c r="D934" s="130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spans="1:26" ht="14.25" customHeight="1">
      <c r="A935" s="127"/>
      <c r="B935" s="129"/>
      <c r="C935" s="130"/>
      <c r="D935" s="130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spans="1:26" ht="14.25" customHeight="1">
      <c r="A936" s="127"/>
      <c r="B936" s="129"/>
      <c r="C936" s="130"/>
      <c r="D936" s="130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spans="1:26" ht="14.25" customHeight="1">
      <c r="A937" s="127"/>
      <c r="B937" s="129"/>
      <c r="C937" s="130"/>
      <c r="D937" s="130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spans="1:26" ht="14.25" customHeight="1">
      <c r="A938" s="127"/>
      <c r="B938" s="129"/>
      <c r="C938" s="130"/>
      <c r="D938" s="130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spans="1:26" ht="14.25" customHeight="1">
      <c r="A939" s="127"/>
      <c r="B939" s="129"/>
      <c r="C939" s="130"/>
      <c r="D939" s="130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spans="1:26" ht="14.25" customHeight="1">
      <c r="A940" s="127"/>
      <c r="B940" s="129"/>
      <c r="C940" s="130"/>
      <c r="D940" s="130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spans="1:26" ht="14.25" customHeight="1">
      <c r="A941" s="127"/>
      <c r="B941" s="129"/>
      <c r="C941" s="130"/>
      <c r="D941" s="130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spans="1:26" ht="14.25" customHeight="1">
      <c r="A942" s="127"/>
      <c r="B942" s="129"/>
      <c r="C942" s="130"/>
      <c r="D942" s="130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spans="1:26" ht="14.25" customHeight="1">
      <c r="A943" s="127"/>
      <c r="B943" s="129"/>
      <c r="C943" s="130"/>
      <c r="D943" s="130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spans="1:26" ht="14.25" customHeight="1">
      <c r="A944" s="127"/>
      <c r="B944" s="129"/>
      <c r="C944" s="130"/>
      <c r="D944" s="130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spans="1:26" ht="14.25" customHeight="1">
      <c r="A945" s="127"/>
      <c r="B945" s="129"/>
      <c r="C945" s="130"/>
      <c r="D945" s="130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spans="1:26" ht="14.25" customHeight="1">
      <c r="A946" s="127"/>
      <c r="B946" s="129"/>
      <c r="C946" s="130"/>
      <c r="D946" s="130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spans="1:26" ht="14.25" customHeight="1">
      <c r="A947" s="127"/>
      <c r="B947" s="129"/>
      <c r="C947" s="130"/>
      <c r="D947" s="130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spans="1:26" ht="14.25" customHeight="1">
      <c r="A948" s="127"/>
      <c r="B948" s="129"/>
      <c r="C948" s="130"/>
      <c r="D948" s="130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spans="1:26" ht="14.25" customHeight="1">
      <c r="A949" s="127"/>
      <c r="B949" s="129"/>
      <c r="C949" s="130"/>
      <c r="D949" s="130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spans="1:26" ht="14.25" customHeight="1">
      <c r="A950" s="127"/>
      <c r="B950" s="129"/>
      <c r="C950" s="130"/>
      <c r="D950" s="130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spans="1:26" ht="14.25" customHeight="1">
      <c r="A951" s="127"/>
      <c r="B951" s="129"/>
      <c r="C951" s="130"/>
      <c r="D951" s="130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spans="1:26" ht="14.25" customHeight="1">
      <c r="A952" s="127"/>
      <c r="B952" s="129"/>
      <c r="C952" s="130"/>
      <c r="D952" s="130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spans="1:26" ht="14.25" customHeight="1">
      <c r="A953" s="127"/>
      <c r="B953" s="129"/>
      <c r="C953" s="130"/>
      <c r="D953" s="130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spans="1:26" ht="14.25" customHeight="1">
      <c r="A954" s="127"/>
      <c r="B954" s="129"/>
      <c r="C954" s="130"/>
      <c r="D954" s="130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spans="1:26" ht="14.25" customHeight="1">
      <c r="A955" s="127"/>
      <c r="B955" s="129"/>
      <c r="C955" s="130"/>
      <c r="D955" s="130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spans="1:26" ht="14.25" customHeight="1">
      <c r="A956" s="127"/>
      <c r="B956" s="129"/>
      <c r="C956" s="130"/>
      <c r="D956" s="130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spans="1:26" ht="14.25" customHeight="1">
      <c r="A957" s="127"/>
      <c r="B957" s="129"/>
      <c r="C957" s="130"/>
      <c r="D957" s="130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spans="1:26" ht="14.25" customHeight="1">
      <c r="A958" s="127"/>
      <c r="B958" s="129"/>
      <c r="C958" s="130"/>
      <c r="D958" s="130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spans="1:26" ht="14.25" customHeight="1">
      <c r="A959" s="127"/>
      <c r="B959" s="129"/>
      <c r="C959" s="130"/>
      <c r="D959" s="130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spans="1:26" ht="14.25" customHeight="1">
      <c r="A960" s="127"/>
      <c r="B960" s="129"/>
      <c r="C960" s="130"/>
      <c r="D960" s="130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spans="1:26" ht="14.25" customHeight="1">
      <c r="A961" s="127"/>
      <c r="B961" s="129"/>
      <c r="C961" s="130"/>
      <c r="D961" s="130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spans="1:26" ht="14.25" customHeight="1">
      <c r="A962" s="127"/>
      <c r="B962" s="129"/>
      <c r="C962" s="130"/>
      <c r="D962" s="130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spans="1:26" ht="14.25" customHeight="1">
      <c r="A963" s="127"/>
      <c r="B963" s="129"/>
      <c r="C963" s="130"/>
      <c r="D963" s="130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spans="1:26" ht="14.25" customHeight="1">
      <c r="A964" s="127"/>
      <c r="B964" s="129"/>
      <c r="C964" s="130"/>
      <c r="D964" s="130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spans="1:26" ht="14.25" customHeight="1">
      <c r="A965" s="127"/>
      <c r="B965" s="129"/>
      <c r="C965" s="130"/>
      <c r="D965" s="130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spans="1:26" ht="14.25" customHeight="1">
      <c r="A966" s="127"/>
      <c r="B966" s="129"/>
      <c r="C966" s="130"/>
      <c r="D966" s="130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spans="1:26" ht="14.25" customHeight="1">
      <c r="A967" s="127"/>
      <c r="B967" s="129"/>
      <c r="C967" s="130"/>
      <c r="D967" s="130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spans="1:26" ht="14.25" customHeight="1">
      <c r="A968" s="127"/>
      <c r="B968" s="129"/>
      <c r="C968" s="130"/>
      <c r="D968" s="130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spans="1:26" ht="14.25" customHeight="1">
      <c r="A969" s="127"/>
      <c r="B969" s="129"/>
      <c r="C969" s="130"/>
      <c r="D969" s="130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spans="1:26" ht="14.25" customHeight="1">
      <c r="A970" s="127"/>
      <c r="B970" s="129"/>
      <c r="C970" s="130"/>
      <c r="D970" s="130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spans="1:26" ht="14.25" customHeight="1">
      <c r="A971" s="127"/>
      <c r="B971" s="129"/>
      <c r="C971" s="130"/>
      <c r="D971" s="130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spans="1:26" ht="14.25" customHeight="1">
      <c r="A972" s="127"/>
      <c r="B972" s="129"/>
      <c r="C972" s="130"/>
      <c r="D972" s="130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spans="1:26" ht="14.25" customHeight="1">
      <c r="A973" s="127"/>
      <c r="B973" s="129"/>
      <c r="C973" s="130"/>
      <c r="D973" s="130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spans="1:26" ht="14.25" customHeight="1">
      <c r="A974" s="127"/>
      <c r="B974" s="129"/>
      <c r="C974" s="130"/>
      <c r="D974" s="130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spans="1:26" ht="14.25" customHeight="1">
      <c r="A975" s="127"/>
      <c r="B975" s="129"/>
      <c r="C975" s="130"/>
      <c r="D975" s="130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spans="1:26" ht="14.25" customHeight="1">
      <c r="A976" s="127"/>
      <c r="B976" s="129"/>
      <c r="C976" s="130"/>
      <c r="D976" s="130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spans="1:26" ht="14.25" customHeight="1">
      <c r="A977" s="127"/>
      <c r="B977" s="129"/>
      <c r="C977" s="130"/>
      <c r="D977" s="130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spans="1:26" ht="14.25" customHeight="1">
      <c r="A978" s="127"/>
      <c r="B978" s="129"/>
      <c r="C978" s="130"/>
      <c r="D978" s="130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spans="1:26" ht="14.25" customHeight="1">
      <c r="A979" s="127"/>
      <c r="B979" s="129"/>
      <c r="C979" s="130"/>
      <c r="D979" s="130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spans="1:26" ht="14.25" customHeight="1">
      <c r="A980" s="127"/>
      <c r="B980" s="129"/>
      <c r="C980" s="130"/>
      <c r="D980" s="130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spans="1:26" ht="14.25" customHeight="1">
      <c r="A981" s="127"/>
      <c r="B981" s="129"/>
      <c r="C981" s="130"/>
      <c r="D981" s="130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spans="1:26" ht="14.25" customHeight="1">
      <c r="A982" s="127"/>
      <c r="B982" s="129"/>
      <c r="C982" s="130"/>
      <c r="D982" s="130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spans="1:26" ht="14.25" customHeight="1">
      <c r="A983" s="127"/>
      <c r="B983" s="129"/>
      <c r="C983" s="130"/>
      <c r="D983" s="130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spans="1:26" ht="14.25" customHeight="1">
      <c r="A984" s="127"/>
      <c r="B984" s="129"/>
      <c r="C984" s="130"/>
      <c r="D984" s="130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spans="1:26" ht="14.25" customHeight="1">
      <c r="A985" s="127"/>
      <c r="B985" s="129"/>
      <c r="C985" s="130"/>
      <c r="D985" s="130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spans="1:26" ht="14.25" customHeight="1">
      <c r="A986" s="127"/>
      <c r="B986" s="129"/>
      <c r="C986" s="130"/>
      <c r="D986" s="130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spans="1:26" ht="14.25" customHeight="1">
      <c r="A987" s="127"/>
      <c r="B987" s="129"/>
      <c r="C987" s="130"/>
      <c r="D987" s="130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spans="1:26" ht="14.25" customHeight="1">
      <c r="A988" s="127"/>
      <c r="B988" s="129"/>
      <c r="C988" s="130"/>
      <c r="D988" s="130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spans="1:26" ht="14.25" customHeight="1">
      <c r="A989" s="127"/>
      <c r="B989" s="129"/>
      <c r="C989" s="130"/>
      <c r="D989" s="130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spans="1:26" ht="14.25" customHeight="1">
      <c r="A990" s="127"/>
      <c r="B990" s="129"/>
      <c r="C990" s="130"/>
      <c r="D990" s="130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spans="1:26" ht="14.25" customHeight="1">
      <c r="A991" s="127"/>
      <c r="B991" s="129"/>
      <c r="C991" s="130"/>
      <c r="D991" s="130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spans="1:26" ht="14.25" customHeight="1">
      <c r="A992" s="127"/>
      <c r="B992" s="129"/>
      <c r="C992" s="130"/>
      <c r="D992" s="130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spans="1:26" ht="14.25" customHeight="1">
      <c r="A993" s="127"/>
      <c r="B993" s="129"/>
      <c r="C993" s="130"/>
      <c r="D993" s="130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spans="1:26" ht="14.25" customHeight="1">
      <c r="A994" s="127"/>
      <c r="B994" s="129"/>
      <c r="C994" s="130"/>
      <c r="D994" s="130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spans="1:26" ht="14.25" customHeight="1">
      <c r="A995" s="127"/>
      <c r="B995" s="129"/>
      <c r="C995" s="130"/>
      <c r="D995" s="130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spans="1:26" ht="14.25" customHeight="1">
      <c r="A996" s="127"/>
      <c r="B996" s="129"/>
      <c r="C996" s="130"/>
      <c r="D996" s="130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spans="1:26" ht="14.25" customHeight="1">
      <c r="A997" s="127"/>
      <c r="B997" s="129"/>
      <c r="C997" s="130"/>
      <c r="D997" s="130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spans="1:26" ht="14.25" customHeight="1">
      <c r="A998" s="127"/>
      <c r="B998" s="129"/>
      <c r="C998" s="130"/>
      <c r="D998" s="130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  <row r="999" spans="1:26" ht="14.25" customHeight="1">
      <c r="A999" s="127"/>
      <c r="B999" s="129"/>
      <c r="C999" s="130"/>
      <c r="D999" s="130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</row>
    <row r="1000" spans="1:26" ht="14.25" customHeight="1">
      <c r="A1000" s="127"/>
      <c r="B1000" s="129"/>
      <c r="C1000" s="130"/>
      <c r="D1000" s="130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</row>
  </sheetData>
  <mergeCells count="30">
    <mergeCell ref="A1:D1"/>
    <mergeCell ref="E1:J1"/>
    <mergeCell ref="A3:B3"/>
    <mergeCell ref="C3:J3"/>
    <mergeCell ref="A4:B4"/>
    <mergeCell ref="C4:J4"/>
    <mergeCell ref="J25:J36"/>
    <mergeCell ref="A5:B5"/>
    <mergeCell ref="C5:J5"/>
    <mergeCell ref="A6:B6"/>
    <mergeCell ref="C6:J6"/>
    <mergeCell ref="A7:B7"/>
    <mergeCell ref="C7:E7"/>
    <mergeCell ref="G7:J7"/>
    <mergeCell ref="B10:J10"/>
    <mergeCell ref="J11:J18"/>
    <mergeCell ref="B19:J19"/>
    <mergeCell ref="J20:J23"/>
    <mergeCell ref="B24:J24"/>
    <mergeCell ref="B37:J37"/>
    <mergeCell ref="J38:J43"/>
    <mergeCell ref="B44:J44"/>
    <mergeCell ref="J45:J47"/>
    <mergeCell ref="A50:E50"/>
    <mergeCell ref="F50:J50"/>
    <mergeCell ref="A52:E52"/>
    <mergeCell ref="F52:J52"/>
    <mergeCell ref="G56:G57"/>
    <mergeCell ref="H56:J56"/>
    <mergeCell ref="H66:H68"/>
  </mergeCells>
  <dataValidations count="1">
    <dataValidation type="list" allowBlank="1" showErrorMessage="1" sqref="G11:G18 G20:G23 G25:G36 G38:G43 G45:G47" xr:uid="{5720BE1B-6A20-4161-8D3E-55C525A85A76}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5" manualBreakCount="5">
    <brk id="14" max="9" man="1"/>
    <brk id="23" max="16383" man="1"/>
    <brk id="30" max="9" man="1"/>
    <brk id="36" max="16383" man="1"/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FD35-8097-4633-860C-614D64723F36}">
  <sheetPr>
    <tabColor rgb="FFC00000"/>
    <pageSetUpPr fitToPage="1"/>
  </sheetPr>
  <dimension ref="A1:Z1000"/>
  <sheetViews>
    <sheetView showGridLines="0" view="pageBreakPreview" topLeftCell="A35" zoomScale="60" zoomScaleNormal="100" workbookViewId="0">
      <selection activeCell="E98" sqref="E98"/>
    </sheetView>
  </sheetViews>
  <sheetFormatPr baseColWidth="10" defaultColWidth="14.42578125" defaultRowHeight="15" customHeight="1"/>
  <cols>
    <col min="1" max="1" width="4.42578125" style="128" customWidth="1"/>
    <col min="2" max="2" width="39" style="128" customWidth="1"/>
    <col min="3" max="3" width="19.28515625" style="128" customWidth="1"/>
    <col min="4" max="4" width="18.85546875" style="128" customWidth="1"/>
    <col min="5" max="6" width="31.5703125" style="128" customWidth="1"/>
    <col min="7" max="7" width="10.7109375" style="128" customWidth="1"/>
    <col min="8" max="8" width="12" style="128" customWidth="1"/>
    <col min="9" max="9" width="9.7109375" style="128" customWidth="1"/>
    <col min="10" max="10" width="11.28515625" style="128" customWidth="1"/>
    <col min="11" max="26" width="11.42578125" style="128" customWidth="1"/>
    <col min="27" max="16384" width="14.42578125" style="128"/>
  </cols>
  <sheetData>
    <row r="1" spans="1:26" ht="61.5" customHeight="1" thickBot="1">
      <c r="A1" s="273" t="s">
        <v>0</v>
      </c>
      <c r="B1" s="260"/>
      <c r="C1" s="260"/>
      <c r="D1" s="261"/>
      <c r="E1" s="274"/>
      <c r="F1" s="260"/>
      <c r="G1" s="260"/>
      <c r="H1" s="260"/>
      <c r="I1" s="260"/>
      <c r="J1" s="261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6" customHeight="1" thickBot="1">
      <c r="A2" s="127"/>
      <c r="B2" s="129"/>
      <c r="C2" s="130"/>
      <c r="D2" s="130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 ht="28.5" customHeight="1" thickBot="1">
      <c r="A3" s="266" t="s">
        <v>1</v>
      </c>
      <c r="B3" s="261"/>
      <c r="C3" s="275" t="s">
        <v>2</v>
      </c>
      <c r="D3" s="276"/>
      <c r="E3" s="276"/>
      <c r="F3" s="276"/>
      <c r="G3" s="276"/>
      <c r="H3" s="276"/>
      <c r="I3" s="276"/>
      <c r="J3" s="27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28.5" customHeight="1" thickBot="1">
      <c r="A4" s="266" t="s">
        <v>3</v>
      </c>
      <c r="B4" s="261"/>
      <c r="C4" s="278" t="s">
        <v>4</v>
      </c>
      <c r="D4" s="260"/>
      <c r="E4" s="260"/>
      <c r="F4" s="260"/>
      <c r="G4" s="260"/>
      <c r="H4" s="260"/>
      <c r="I4" s="260"/>
      <c r="J4" s="261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26" ht="28.5" customHeight="1" thickBot="1">
      <c r="A5" s="266" t="s">
        <v>5</v>
      </c>
      <c r="B5" s="261"/>
      <c r="C5" s="267" t="s">
        <v>203</v>
      </c>
      <c r="D5" s="268"/>
      <c r="E5" s="268"/>
      <c r="F5" s="268"/>
      <c r="G5" s="268"/>
      <c r="H5" s="268"/>
      <c r="I5" s="268"/>
      <c r="J5" s="269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1:26" ht="28.5" customHeight="1" thickBot="1">
      <c r="A6" s="266" t="s">
        <v>6</v>
      </c>
      <c r="B6" s="261"/>
      <c r="C6" s="270" t="s">
        <v>7</v>
      </c>
      <c r="D6" s="268"/>
      <c r="E6" s="268"/>
      <c r="F6" s="268"/>
      <c r="G6" s="268"/>
      <c r="H6" s="268"/>
      <c r="I6" s="268"/>
      <c r="J6" s="269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1:26" ht="28.5" customHeight="1" thickBot="1">
      <c r="A7" s="266" t="s">
        <v>8</v>
      </c>
      <c r="B7" s="261"/>
      <c r="C7" s="271">
        <v>45615</v>
      </c>
      <c r="D7" s="260"/>
      <c r="E7" s="260"/>
      <c r="F7" s="131" t="s">
        <v>9</v>
      </c>
      <c r="G7" s="272">
        <v>2024</v>
      </c>
      <c r="H7" s="260"/>
      <c r="I7" s="260"/>
      <c r="J7" s="261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1:26" ht="6" customHeight="1" thickBot="1">
      <c r="A8" s="132"/>
      <c r="B8" s="133"/>
      <c r="C8" s="132"/>
      <c r="D8" s="132"/>
      <c r="E8" s="132"/>
      <c r="F8" s="132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6" ht="36" customHeight="1" thickBot="1">
      <c r="A9" s="134" t="s">
        <v>10</v>
      </c>
      <c r="B9" s="134" t="s">
        <v>11</v>
      </c>
      <c r="C9" s="134" t="s">
        <v>12</v>
      </c>
      <c r="D9" s="134" t="s">
        <v>13</v>
      </c>
      <c r="E9" s="134" t="s">
        <v>14</v>
      </c>
      <c r="F9" s="134" t="s">
        <v>15</v>
      </c>
      <c r="G9" s="135" t="s">
        <v>16</v>
      </c>
      <c r="H9" s="134" t="s">
        <v>17</v>
      </c>
      <c r="I9" s="134" t="s">
        <v>18</v>
      </c>
      <c r="J9" s="134" t="s">
        <v>19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 ht="30" customHeight="1" thickBot="1">
      <c r="A10" s="137" t="s">
        <v>20</v>
      </c>
      <c r="B10" s="259" t="s">
        <v>21</v>
      </c>
      <c r="C10" s="260"/>
      <c r="D10" s="260"/>
      <c r="E10" s="260"/>
      <c r="F10" s="260"/>
      <c r="G10" s="260"/>
      <c r="H10" s="260"/>
      <c r="I10" s="260"/>
      <c r="J10" s="261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spans="1:26" ht="85.5" customHeight="1" thickBot="1">
      <c r="A11" s="138">
        <v>1</v>
      </c>
      <c r="B11" s="139" t="s">
        <v>22</v>
      </c>
      <c r="C11" s="189" t="s">
        <v>23</v>
      </c>
      <c r="D11" s="189" t="s">
        <v>24</v>
      </c>
      <c r="E11" s="174" t="s">
        <v>25</v>
      </c>
      <c r="F11" s="174" t="s">
        <v>26</v>
      </c>
      <c r="G11" s="140">
        <v>4</v>
      </c>
      <c r="H11" s="141">
        <f>VLOOKUP(G11,[6]Hoja3!$B$1:$C$6,2)</f>
        <v>1</v>
      </c>
      <c r="I11" s="140" t="str">
        <f>VLOOKUP(G11,[6]Hoja3!$B$2:$D$6,3)</f>
        <v>Óptimo</v>
      </c>
      <c r="J11" s="262">
        <f>AVERAGE(H11:H18)</f>
        <v>0.875</v>
      </c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 ht="85.5" customHeight="1" thickBot="1">
      <c r="A12" s="138">
        <v>2</v>
      </c>
      <c r="B12" s="139" t="s">
        <v>27</v>
      </c>
      <c r="C12" s="189" t="s">
        <v>23</v>
      </c>
      <c r="D12" s="189" t="s">
        <v>24</v>
      </c>
      <c r="E12" s="174" t="s">
        <v>387</v>
      </c>
      <c r="F12" s="174" t="s">
        <v>29</v>
      </c>
      <c r="G12" s="140">
        <v>4</v>
      </c>
      <c r="H12" s="141">
        <f>VLOOKUP(G12,[6]Hoja3!$B$1:$C$6,2)</f>
        <v>1</v>
      </c>
      <c r="I12" s="140" t="str">
        <f>VLOOKUP(G12,[6]Hoja3!$B$2:$D$6,3)</f>
        <v>Óptimo</v>
      </c>
      <c r="J12" s="263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spans="1:26" ht="85.5" customHeight="1" thickBot="1">
      <c r="A13" s="138">
        <v>3</v>
      </c>
      <c r="B13" s="139" t="s">
        <v>30</v>
      </c>
      <c r="C13" s="189" t="s">
        <v>23</v>
      </c>
      <c r="D13" s="189" t="s">
        <v>389</v>
      </c>
      <c r="E13" s="174" t="s">
        <v>388</v>
      </c>
      <c r="F13" s="174" t="s">
        <v>32</v>
      </c>
      <c r="G13" s="140">
        <v>4</v>
      </c>
      <c r="H13" s="141">
        <f>VLOOKUP(G13,[6]Hoja3!$B$1:$C$6,2)</f>
        <v>1</v>
      </c>
      <c r="I13" s="140" t="str">
        <f>VLOOKUP(G13,[6]Hoja3!$B$2:$D$6,3)</f>
        <v>Óptimo</v>
      </c>
      <c r="J13" s="263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 ht="72" customHeight="1" thickBot="1">
      <c r="A14" s="138">
        <v>4</v>
      </c>
      <c r="B14" s="139" t="s">
        <v>33</v>
      </c>
      <c r="C14" s="189" t="s">
        <v>34</v>
      </c>
      <c r="D14" s="189" t="s">
        <v>384</v>
      </c>
      <c r="E14" s="174" t="s">
        <v>35</v>
      </c>
      <c r="F14" s="174" t="s">
        <v>36</v>
      </c>
      <c r="G14" s="140">
        <v>3</v>
      </c>
      <c r="H14" s="141">
        <f>VLOOKUP(G14,[6]Hoja3!$B$1:$C$6,2)</f>
        <v>0.75</v>
      </c>
      <c r="I14" s="140" t="str">
        <f>VLOOKUP(G14,[6]Hoja3!$B$2:$D$6,3)</f>
        <v>Avanzado</v>
      </c>
      <c r="J14" s="263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spans="1:26" ht="85.5" customHeight="1" thickBot="1">
      <c r="A15" s="138">
        <v>5</v>
      </c>
      <c r="B15" s="174" t="s">
        <v>37</v>
      </c>
      <c r="C15" s="189" t="s">
        <v>34</v>
      </c>
      <c r="D15" s="189" t="s">
        <v>384</v>
      </c>
      <c r="E15" s="174" t="s">
        <v>38</v>
      </c>
      <c r="F15" s="174" t="s">
        <v>39</v>
      </c>
      <c r="G15" s="140">
        <v>3</v>
      </c>
      <c r="H15" s="141">
        <f>VLOOKUP(G15,[6]Hoja3!$B$1:$C$6,2)</f>
        <v>0.75</v>
      </c>
      <c r="I15" s="140" t="str">
        <f>VLOOKUP(G15,[6]Hoja3!$B$2:$D$6,3)</f>
        <v>Avanzado</v>
      </c>
      <c r="J15" s="263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76.5" customHeight="1" thickBot="1">
      <c r="A16" s="138">
        <v>6</v>
      </c>
      <c r="B16" s="174" t="s">
        <v>40</v>
      </c>
      <c r="C16" s="189" t="s">
        <v>34</v>
      </c>
      <c r="D16" s="189" t="s">
        <v>384</v>
      </c>
      <c r="E16" s="174" t="s">
        <v>41</v>
      </c>
      <c r="F16" s="174" t="s">
        <v>42</v>
      </c>
      <c r="G16" s="140">
        <v>3</v>
      </c>
      <c r="H16" s="141">
        <f>VLOOKUP(G16,[6]Hoja3!$B$1:$C$6,2)</f>
        <v>0.75</v>
      </c>
      <c r="I16" s="140" t="str">
        <f>VLOOKUP(G16,[6]Hoja3!$B$2:$D$6,3)</f>
        <v>Avanzado</v>
      </c>
      <c r="J16" s="263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26" ht="85.5" customHeight="1" thickBot="1">
      <c r="A17" s="138">
        <v>7</v>
      </c>
      <c r="B17" s="174" t="s">
        <v>43</v>
      </c>
      <c r="C17" s="189" t="s">
        <v>34</v>
      </c>
      <c r="D17" s="189" t="s">
        <v>384</v>
      </c>
      <c r="E17" s="174" t="s">
        <v>44</v>
      </c>
      <c r="F17" s="174" t="s">
        <v>45</v>
      </c>
      <c r="G17" s="140">
        <v>3</v>
      </c>
      <c r="H17" s="141">
        <f>VLOOKUP(G17,[6]Hoja3!$B$1:$C$6,2)</f>
        <v>0.75</v>
      </c>
      <c r="I17" s="140" t="str">
        <f>VLOOKUP(G17,[6]Hoja3!$B$2:$D$6,3)</f>
        <v>Avanzado</v>
      </c>
      <c r="J17" s="263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spans="1:26" ht="85.5" customHeight="1" thickBot="1">
      <c r="A18" s="138">
        <v>8</v>
      </c>
      <c r="B18" s="139" t="s">
        <v>46</v>
      </c>
      <c r="C18" s="189" t="s">
        <v>23</v>
      </c>
      <c r="D18" s="189" t="s">
        <v>24</v>
      </c>
      <c r="E18" s="174" t="s">
        <v>47</v>
      </c>
      <c r="F18" s="174" t="s">
        <v>48</v>
      </c>
      <c r="G18" s="140">
        <v>4</v>
      </c>
      <c r="H18" s="141">
        <f>VLOOKUP(G18,[6]Hoja3!$B$1:$C$6,2)</f>
        <v>1</v>
      </c>
      <c r="I18" s="140" t="str">
        <f>VLOOKUP(G18,[6]Hoja3!$B$2:$D$6,3)</f>
        <v>Óptimo</v>
      </c>
      <c r="J18" s="264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spans="1:26" ht="25.5" customHeight="1" thickBot="1">
      <c r="A19" s="137" t="s">
        <v>49</v>
      </c>
      <c r="B19" s="259" t="s">
        <v>50</v>
      </c>
      <c r="C19" s="260"/>
      <c r="D19" s="260"/>
      <c r="E19" s="260"/>
      <c r="F19" s="260"/>
      <c r="G19" s="260"/>
      <c r="H19" s="260"/>
      <c r="I19" s="260"/>
      <c r="J19" s="261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spans="1:26" ht="84" customHeight="1" thickBot="1">
      <c r="A20" s="138">
        <v>9</v>
      </c>
      <c r="B20" s="142" t="s">
        <v>51</v>
      </c>
      <c r="C20" s="190" t="s">
        <v>23</v>
      </c>
      <c r="D20" s="190" t="s">
        <v>204</v>
      </c>
      <c r="E20" s="191" t="s">
        <v>52</v>
      </c>
      <c r="F20" s="191" t="s">
        <v>57</v>
      </c>
      <c r="G20" s="143">
        <v>3</v>
      </c>
      <c r="H20" s="144">
        <f>VLOOKUP(G20,[6]Hoja3!$B$1:$C$6,2)</f>
        <v>0.75</v>
      </c>
      <c r="I20" s="143" t="str">
        <f>VLOOKUP(G20,[6]Hoja3!$B$2:$D$6,3)</f>
        <v>Avanzado</v>
      </c>
      <c r="J20" s="262">
        <f>AVERAGE(H20:H23)</f>
        <v>0.75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spans="1:26" ht="79.5" customHeight="1" thickBot="1">
      <c r="A21" s="138">
        <v>10</v>
      </c>
      <c r="B21" s="142" t="s">
        <v>53</v>
      </c>
      <c r="C21" s="190" t="s">
        <v>23</v>
      </c>
      <c r="D21" s="190" t="s">
        <v>204</v>
      </c>
      <c r="E21" s="191" t="s">
        <v>54</v>
      </c>
      <c r="F21" s="191" t="s">
        <v>57</v>
      </c>
      <c r="G21" s="143">
        <v>3</v>
      </c>
      <c r="H21" s="144">
        <f>VLOOKUP(G21,[6]Hoja3!$B$1:$C$6,2)</f>
        <v>0.75</v>
      </c>
      <c r="I21" s="143" t="str">
        <f>VLOOKUP(G21,[6]Hoja3!$B$2:$D$6,3)</f>
        <v>Avanzado</v>
      </c>
      <c r="J21" s="263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spans="1:26" ht="79.5" customHeight="1" thickBot="1">
      <c r="A22" s="138">
        <v>11</v>
      </c>
      <c r="B22" s="142" t="s">
        <v>55</v>
      </c>
      <c r="C22" s="190" t="s">
        <v>23</v>
      </c>
      <c r="D22" s="190" t="s">
        <v>204</v>
      </c>
      <c r="E22" s="191" t="s">
        <v>56</v>
      </c>
      <c r="F22" s="191" t="s">
        <v>57</v>
      </c>
      <c r="G22" s="140">
        <v>3</v>
      </c>
      <c r="H22" s="144">
        <f>VLOOKUP(G22,[6]Hoja3!$B$1:$C$6,2)</f>
        <v>0.75</v>
      </c>
      <c r="I22" s="143" t="str">
        <f>VLOOKUP(G22,[6]Hoja3!$B$2:$D$6,3)</f>
        <v>Avanzado</v>
      </c>
      <c r="J22" s="263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ht="79.5" customHeight="1" thickBot="1">
      <c r="A23" s="138">
        <v>12</v>
      </c>
      <c r="B23" s="142" t="s">
        <v>58</v>
      </c>
      <c r="C23" s="190" t="s">
        <v>23</v>
      </c>
      <c r="D23" s="190" t="s">
        <v>204</v>
      </c>
      <c r="E23" s="191" t="s">
        <v>59</v>
      </c>
      <c r="F23" s="191" t="s">
        <v>57</v>
      </c>
      <c r="G23" s="143">
        <v>3</v>
      </c>
      <c r="H23" s="144">
        <f>VLOOKUP(G23,[6]Hoja3!$B$1:$C$6,2)</f>
        <v>0.75</v>
      </c>
      <c r="I23" s="143" t="str">
        <f>VLOOKUP(G23,[6]Hoja3!$B$2:$D$6,3)</f>
        <v>Avanzado</v>
      </c>
      <c r="J23" s="264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25.5" customHeight="1" thickBot="1">
      <c r="A24" s="137" t="s">
        <v>60</v>
      </c>
      <c r="B24" s="259" t="s">
        <v>61</v>
      </c>
      <c r="C24" s="260"/>
      <c r="D24" s="260"/>
      <c r="E24" s="260"/>
      <c r="F24" s="260"/>
      <c r="G24" s="260"/>
      <c r="H24" s="260"/>
      <c r="I24" s="260"/>
      <c r="J24" s="261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spans="1:26" ht="79.5" customHeight="1" thickBot="1">
      <c r="A25" s="138">
        <v>13</v>
      </c>
      <c r="B25" s="145" t="s">
        <v>62</v>
      </c>
      <c r="C25" s="190" t="s">
        <v>205</v>
      </c>
      <c r="D25" s="190" t="s">
        <v>204</v>
      </c>
      <c r="E25" s="191" t="s">
        <v>206</v>
      </c>
      <c r="F25" s="210" t="s">
        <v>207</v>
      </c>
      <c r="G25" s="140">
        <v>4</v>
      </c>
      <c r="H25" s="141">
        <f>VLOOKUP(G25,[6]Hoja3!$B$1:$C$6,2)</f>
        <v>1</v>
      </c>
      <c r="I25" s="140" t="str">
        <f>VLOOKUP(G25,[6]Hoja3!$B$2:$D$6,3)</f>
        <v>Óptimo</v>
      </c>
      <c r="J25" s="265">
        <f>AVERAGE(H25:H36)</f>
        <v>0.83333333333333337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79.5" customHeight="1" thickBot="1">
      <c r="A26" s="138">
        <v>14</v>
      </c>
      <c r="B26" s="145" t="s">
        <v>64</v>
      </c>
      <c r="C26" s="190" t="s">
        <v>205</v>
      </c>
      <c r="D26" s="190" t="s">
        <v>204</v>
      </c>
      <c r="E26" s="191" t="s">
        <v>65</v>
      </c>
      <c r="F26" s="191" t="s">
        <v>66</v>
      </c>
      <c r="G26" s="140">
        <v>4</v>
      </c>
      <c r="H26" s="141">
        <f>VLOOKUP(G26,[6]Hoja3!$B$1:$C$6,2)</f>
        <v>1</v>
      </c>
      <c r="I26" s="140" t="str">
        <f>VLOOKUP(G26,[6]Hoja3!$B$2:$D$6,3)</f>
        <v>Óptimo</v>
      </c>
      <c r="J26" s="263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spans="1:26" ht="79.5" customHeight="1" thickBot="1">
      <c r="A27" s="138">
        <v>15</v>
      </c>
      <c r="B27" s="145" t="s">
        <v>67</v>
      </c>
      <c r="C27" s="190" t="s">
        <v>205</v>
      </c>
      <c r="D27" s="190" t="s">
        <v>204</v>
      </c>
      <c r="E27" s="192" t="s">
        <v>68</v>
      </c>
      <c r="F27" s="193" t="s">
        <v>69</v>
      </c>
      <c r="G27" s="140">
        <v>4</v>
      </c>
      <c r="H27" s="141">
        <f>VLOOKUP(G27,[6]Hoja3!$B$1:$C$6,2)</f>
        <v>1</v>
      </c>
      <c r="I27" s="140" t="str">
        <f>VLOOKUP(G27,[6]Hoja3!$B$2:$D$6,3)</f>
        <v>Óptimo</v>
      </c>
      <c r="J27" s="263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spans="1:26" ht="79.5" customHeight="1" thickBot="1">
      <c r="A28" s="138">
        <v>16</v>
      </c>
      <c r="B28" s="145" t="s">
        <v>70</v>
      </c>
      <c r="C28" s="190" t="s">
        <v>205</v>
      </c>
      <c r="D28" s="190" t="s">
        <v>204</v>
      </c>
      <c r="E28" s="194" t="s">
        <v>208</v>
      </c>
      <c r="F28" s="195" t="s">
        <v>209</v>
      </c>
      <c r="G28" s="140">
        <v>4</v>
      </c>
      <c r="H28" s="141">
        <f>VLOOKUP(G28,[6]Hoja3!$B$1:$C$6,2)</f>
        <v>1</v>
      </c>
      <c r="I28" s="140" t="str">
        <f>VLOOKUP(G28,[6]Hoja3!$B$2:$D$6,3)</f>
        <v>Óptimo</v>
      </c>
      <c r="J28" s="263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spans="1:26" ht="79.5" customHeight="1" thickBot="1">
      <c r="A29" s="138">
        <v>17</v>
      </c>
      <c r="B29" s="145" t="s">
        <v>73</v>
      </c>
      <c r="C29" s="190" t="s">
        <v>205</v>
      </c>
      <c r="D29" s="190" t="s">
        <v>204</v>
      </c>
      <c r="E29" s="191" t="s">
        <v>210</v>
      </c>
      <c r="F29" s="191" t="s">
        <v>75</v>
      </c>
      <c r="G29" s="140">
        <v>4</v>
      </c>
      <c r="H29" s="141">
        <f>VLOOKUP(G29,[6]Hoja3!$B$1:$C$6,2)</f>
        <v>1</v>
      </c>
      <c r="I29" s="140" t="str">
        <f>VLOOKUP(G29,[6]Hoja3!$B$2:$D$6,3)</f>
        <v>Óptimo</v>
      </c>
      <c r="J29" s="263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spans="1:26" ht="79.5" customHeight="1" thickBot="1">
      <c r="A30" s="138">
        <v>18</v>
      </c>
      <c r="B30" s="145" t="s">
        <v>76</v>
      </c>
      <c r="C30" s="190" t="s">
        <v>205</v>
      </c>
      <c r="D30" s="190" t="s">
        <v>204</v>
      </c>
      <c r="E30" s="191" t="s">
        <v>211</v>
      </c>
      <c r="F30" s="191" t="s">
        <v>212</v>
      </c>
      <c r="G30" s="140">
        <v>4</v>
      </c>
      <c r="H30" s="141">
        <f>VLOOKUP(G30,[6]Hoja3!$B$1:$C$6,2)</f>
        <v>1</v>
      </c>
      <c r="I30" s="140" t="str">
        <f>VLOOKUP(G30,[6]Hoja3!$B$2:$D$6,3)</f>
        <v>Óptimo</v>
      </c>
      <c r="J30" s="263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spans="1:26" ht="79.5" customHeight="1" thickBot="1">
      <c r="A31" s="138">
        <v>19</v>
      </c>
      <c r="B31" s="145" t="s">
        <v>79</v>
      </c>
      <c r="C31" s="190" t="s">
        <v>205</v>
      </c>
      <c r="D31" s="190" t="s">
        <v>204</v>
      </c>
      <c r="E31" s="191" t="s">
        <v>80</v>
      </c>
      <c r="F31" s="191" t="s">
        <v>81</v>
      </c>
      <c r="G31" s="175">
        <v>4</v>
      </c>
      <c r="H31" s="141">
        <f>VLOOKUP(G31,[6]Hoja3!$B$1:$C$6,2)</f>
        <v>1</v>
      </c>
      <c r="I31" s="140" t="str">
        <f>VLOOKUP(G31,[6]Hoja3!$B$2:$D$6,3)</f>
        <v>Óptimo</v>
      </c>
      <c r="J31" s="263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spans="1:26" ht="79.5" customHeight="1" thickBot="1">
      <c r="A32" s="138">
        <v>20</v>
      </c>
      <c r="B32" s="145" t="s">
        <v>82</v>
      </c>
      <c r="C32" s="190" t="s">
        <v>205</v>
      </c>
      <c r="D32" s="190" t="s">
        <v>204</v>
      </c>
      <c r="E32" s="191" t="s">
        <v>213</v>
      </c>
      <c r="F32" s="191" t="s">
        <v>83</v>
      </c>
      <c r="G32" s="175">
        <v>4</v>
      </c>
      <c r="H32" s="141">
        <f>VLOOKUP(G32,[6]Hoja3!$B$1:$C$6,2)</f>
        <v>1</v>
      </c>
      <c r="I32" s="140" t="str">
        <f>VLOOKUP(G32,[6]Hoja3!$B$2:$D$6,3)</f>
        <v>Óptimo</v>
      </c>
      <c r="J32" s="263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spans="1:26" ht="79.5" customHeight="1" thickBot="1">
      <c r="A33" s="138">
        <v>21</v>
      </c>
      <c r="B33" s="145" t="s">
        <v>84</v>
      </c>
      <c r="C33" s="190" t="s">
        <v>205</v>
      </c>
      <c r="D33" s="190" t="s">
        <v>204</v>
      </c>
      <c r="E33" s="211" t="s">
        <v>399</v>
      </c>
      <c r="F33" s="212" t="s">
        <v>400</v>
      </c>
      <c r="G33" s="175">
        <v>2</v>
      </c>
      <c r="H33" s="141">
        <f>VLOOKUP(G33,[6]Hoja3!$B$1:$C$6,2)</f>
        <v>0.5</v>
      </c>
      <c r="I33" s="140" t="str">
        <f>VLOOKUP(G33,[6]Hoja3!$B$2:$D$6,3)</f>
        <v>Intermedio</v>
      </c>
      <c r="J33" s="263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spans="1:26" ht="79.5" customHeight="1" thickBot="1">
      <c r="A34" s="138">
        <v>22</v>
      </c>
      <c r="B34" s="145" t="s">
        <v>85</v>
      </c>
      <c r="C34" s="190" t="s">
        <v>205</v>
      </c>
      <c r="D34" s="190" t="s">
        <v>204</v>
      </c>
      <c r="E34" s="211" t="s">
        <v>399</v>
      </c>
      <c r="F34" s="212" t="s">
        <v>400</v>
      </c>
      <c r="G34" s="175">
        <v>2</v>
      </c>
      <c r="H34" s="141">
        <f>VLOOKUP(G34,[6]Hoja3!$B$1:$C$6,2)</f>
        <v>0.5</v>
      </c>
      <c r="I34" s="140" t="str">
        <f>VLOOKUP(G34,[6]Hoja3!$B$2:$D$6,3)</f>
        <v>Intermedio</v>
      </c>
      <c r="J34" s="263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spans="1:26" ht="79.5" customHeight="1" thickBot="1">
      <c r="A35" s="138">
        <v>23</v>
      </c>
      <c r="B35" s="145" t="s">
        <v>86</v>
      </c>
      <c r="C35" s="213" t="s">
        <v>205</v>
      </c>
      <c r="D35" s="213" t="s">
        <v>204</v>
      </c>
      <c r="E35" s="214" t="s">
        <v>206</v>
      </c>
      <c r="F35" s="206" t="s">
        <v>401</v>
      </c>
      <c r="G35" s="140">
        <v>2</v>
      </c>
      <c r="H35" s="141">
        <f>VLOOKUP(G35,[6]Hoja3!$B$1:$C$6,2)</f>
        <v>0.5</v>
      </c>
      <c r="I35" s="140" t="str">
        <f>VLOOKUP(G35,[6]Hoja3!$B$2:$D$6,3)</f>
        <v>Intermedio</v>
      </c>
      <c r="J35" s="263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spans="1:26" ht="79.5" customHeight="1" thickBot="1">
      <c r="A36" s="138">
        <v>24</v>
      </c>
      <c r="B36" s="145" t="s">
        <v>88</v>
      </c>
      <c r="C36" s="190" t="s">
        <v>205</v>
      </c>
      <c r="D36" s="190" t="s">
        <v>204</v>
      </c>
      <c r="E36" s="215" t="s">
        <v>399</v>
      </c>
      <c r="F36" s="216" t="s">
        <v>400</v>
      </c>
      <c r="G36" s="140">
        <v>2</v>
      </c>
      <c r="H36" s="141">
        <f>VLOOKUP(G36,[6]Hoja3!$B$1:$C$6,2)</f>
        <v>0.5</v>
      </c>
      <c r="I36" s="140" t="str">
        <f>VLOOKUP(G36,[6]Hoja3!$B$2:$D$6,3)</f>
        <v>Intermedio</v>
      </c>
      <c r="J36" s="264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spans="1:26" ht="26.25" customHeight="1" thickBot="1">
      <c r="A37" s="137" t="s">
        <v>90</v>
      </c>
      <c r="B37" s="259" t="s">
        <v>91</v>
      </c>
      <c r="C37" s="260"/>
      <c r="D37" s="260"/>
      <c r="E37" s="260"/>
      <c r="F37" s="260"/>
      <c r="G37" s="260"/>
      <c r="H37" s="260"/>
      <c r="I37" s="260"/>
      <c r="J37" s="261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spans="1:26" ht="79.5" customHeight="1" thickBot="1">
      <c r="A38" s="138">
        <v>25</v>
      </c>
      <c r="B38" s="145" t="s">
        <v>92</v>
      </c>
      <c r="C38" s="190" t="s">
        <v>205</v>
      </c>
      <c r="D38" s="190" t="s">
        <v>204</v>
      </c>
      <c r="E38" s="215" t="s">
        <v>214</v>
      </c>
      <c r="F38" s="217" t="s">
        <v>215</v>
      </c>
      <c r="G38" s="143">
        <v>4</v>
      </c>
      <c r="H38" s="141">
        <f>VLOOKUP(G38,[6]Hoja3!$B$1:$C$6,2)</f>
        <v>1</v>
      </c>
      <c r="I38" s="140" t="str">
        <f>VLOOKUP(G38,[6]Hoja3!$B$2:$D$6,3)</f>
        <v>Óptimo</v>
      </c>
      <c r="J38" s="262">
        <f>AVERAGE(H38:H43)</f>
        <v>1</v>
      </c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spans="1:26" ht="84" customHeight="1" thickBot="1">
      <c r="A39" s="138">
        <v>26</v>
      </c>
      <c r="B39" s="145" t="s">
        <v>95</v>
      </c>
      <c r="C39" s="190" t="s">
        <v>205</v>
      </c>
      <c r="D39" s="190" t="s">
        <v>204</v>
      </c>
      <c r="E39" s="207" t="s">
        <v>216</v>
      </c>
      <c r="F39" s="218" t="s">
        <v>216</v>
      </c>
      <c r="G39" s="143">
        <v>4</v>
      </c>
      <c r="H39" s="141">
        <f>VLOOKUP(G39,[6]Hoja3!$B$1:$C$6,2)</f>
        <v>1</v>
      </c>
      <c r="I39" s="140" t="str">
        <f>VLOOKUP(G39,[6]Hoja3!$B$2:$D$6,3)</f>
        <v>Óptimo</v>
      </c>
      <c r="J39" s="263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spans="1:26" ht="79.5" customHeight="1" thickBot="1">
      <c r="A40" s="138">
        <v>27</v>
      </c>
      <c r="B40" s="145" t="s">
        <v>97</v>
      </c>
      <c r="C40" s="190" t="s">
        <v>205</v>
      </c>
      <c r="D40" s="190" t="s">
        <v>204</v>
      </c>
      <c r="E40" s="219" t="s">
        <v>98</v>
      </c>
      <c r="F40" s="220" t="s">
        <v>99</v>
      </c>
      <c r="G40" s="143">
        <v>4</v>
      </c>
      <c r="H40" s="141">
        <f>VLOOKUP(G40,[6]Hoja3!$B$1:$C$6,2)</f>
        <v>1</v>
      </c>
      <c r="I40" s="140" t="str">
        <f>VLOOKUP(G40,[6]Hoja3!$B$2:$D$6,3)</f>
        <v>Óptimo</v>
      </c>
      <c r="J40" s="263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spans="1:26" ht="79.5" customHeight="1" thickBot="1">
      <c r="A41" s="138">
        <v>28</v>
      </c>
      <c r="B41" s="145" t="s">
        <v>100</v>
      </c>
      <c r="C41" s="190" t="s">
        <v>205</v>
      </c>
      <c r="D41" s="190" t="s">
        <v>204</v>
      </c>
      <c r="E41" s="207" t="s">
        <v>402</v>
      </c>
      <c r="F41" s="218" t="s">
        <v>217</v>
      </c>
      <c r="G41" s="143">
        <v>4</v>
      </c>
      <c r="H41" s="141">
        <f>VLOOKUP(G41,[6]Hoja3!$B$1:$C$6,2)</f>
        <v>1</v>
      </c>
      <c r="I41" s="140" t="str">
        <f>VLOOKUP(G41,[6]Hoja3!$B$2:$D$6,3)</f>
        <v>Óptimo</v>
      </c>
      <c r="J41" s="263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spans="1:26" ht="79.5" customHeight="1" thickBot="1">
      <c r="A42" s="138">
        <v>29</v>
      </c>
      <c r="B42" s="145" t="s">
        <v>101</v>
      </c>
      <c r="C42" s="190" t="s">
        <v>205</v>
      </c>
      <c r="D42" s="190" t="s">
        <v>204</v>
      </c>
      <c r="E42" s="207" t="s">
        <v>403</v>
      </c>
      <c r="F42" s="218" t="s">
        <v>404</v>
      </c>
      <c r="G42" s="143">
        <v>4</v>
      </c>
      <c r="H42" s="141">
        <f>VLOOKUP(G42,[6]Hoja3!$B$1:$C$6,2)</f>
        <v>1</v>
      </c>
      <c r="I42" s="140" t="str">
        <f>VLOOKUP(G42,[6]Hoja3!$B$2:$D$6,3)</f>
        <v>Óptimo</v>
      </c>
      <c r="J42" s="263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spans="1:26" ht="79.5" customHeight="1" thickBot="1">
      <c r="A43" s="138">
        <v>30</v>
      </c>
      <c r="B43" s="145" t="s">
        <v>104</v>
      </c>
      <c r="C43" s="190" t="s">
        <v>205</v>
      </c>
      <c r="D43" s="190" t="s">
        <v>204</v>
      </c>
      <c r="E43" s="207" t="s">
        <v>105</v>
      </c>
      <c r="F43" s="218" t="s">
        <v>105</v>
      </c>
      <c r="G43" s="143">
        <v>4</v>
      </c>
      <c r="H43" s="141">
        <f>VLOOKUP(G43,[6]Hoja3!$B$1:$C$6,2)</f>
        <v>1</v>
      </c>
      <c r="I43" s="140" t="str">
        <f>VLOOKUP(G43,[6]Hoja3!$B$2:$D$6,3)</f>
        <v>Óptimo</v>
      </c>
      <c r="J43" s="264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spans="1:26" ht="24" customHeight="1" thickBot="1">
      <c r="A44" s="137" t="s">
        <v>106</v>
      </c>
      <c r="B44" s="259" t="s">
        <v>107</v>
      </c>
      <c r="C44" s="260"/>
      <c r="D44" s="260"/>
      <c r="E44" s="260"/>
      <c r="F44" s="260"/>
      <c r="G44" s="260"/>
      <c r="H44" s="260"/>
      <c r="I44" s="260"/>
      <c r="J44" s="261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spans="1:26" ht="79.5" customHeight="1" thickBot="1">
      <c r="A45" s="138">
        <v>31</v>
      </c>
      <c r="B45" s="142" t="s">
        <v>108</v>
      </c>
      <c r="C45" s="190" t="s">
        <v>205</v>
      </c>
      <c r="D45" s="190" t="s">
        <v>204</v>
      </c>
      <c r="E45" s="221" t="s">
        <v>109</v>
      </c>
      <c r="F45" s="204" t="s">
        <v>75</v>
      </c>
      <c r="G45" s="143">
        <v>4</v>
      </c>
      <c r="H45" s="141">
        <f>VLOOKUP(G45,[6]Hoja3!$B$1:$C$6,2)</f>
        <v>1</v>
      </c>
      <c r="I45" s="140" t="str">
        <f>VLOOKUP(G45,[6]Hoja3!$B$2:$D$6,3)</f>
        <v>Óptimo</v>
      </c>
      <c r="J45" s="262">
        <f>AVERAGE(H45:H47)</f>
        <v>1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spans="1:26" ht="79.5" customHeight="1" thickBot="1">
      <c r="A46" s="138">
        <v>32</v>
      </c>
      <c r="B46" s="142" t="s">
        <v>110</v>
      </c>
      <c r="C46" s="190" t="s">
        <v>205</v>
      </c>
      <c r="D46" s="190" t="s">
        <v>204</v>
      </c>
      <c r="E46" s="207" t="s">
        <v>111</v>
      </c>
      <c r="F46" s="218" t="s">
        <v>181</v>
      </c>
      <c r="G46" s="143">
        <v>4</v>
      </c>
      <c r="H46" s="141">
        <f>VLOOKUP(G46,[6]Hoja3!$B$1:$C$6,2)</f>
        <v>1</v>
      </c>
      <c r="I46" s="140" t="str">
        <f>VLOOKUP(G46,[6]Hoja3!$B$2:$D$6,3)</f>
        <v>Óptimo</v>
      </c>
      <c r="J46" s="263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pans="1:26" ht="85.5" customHeight="1" thickBot="1">
      <c r="A47" s="138">
        <v>33</v>
      </c>
      <c r="B47" s="145" t="s">
        <v>112</v>
      </c>
      <c r="C47" s="190" t="s">
        <v>205</v>
      </c>
      <c r="D47" s="190" t="s">
        <v>204</v>
      </c>
      <c r="E47" s="221" t="s">
        <v>113</v>
      </c>
      <c r="F47" s="204" t="s">
        <v>114</v>
      </c>
      <c r="G47" s="140">
        <v>4</v>
      </c>
      <c r="H47" s="141">
        <f>VLOOKUP(G47,[6]Hoja3!$B$1:$C$6,2)</f>
        <v>1</v>
      </c>
      <c r="I47" s="140" t="str">
        <f>VLOOKUP(G47,[6]Hoja3!$B$2:$D$6,3)</f>
        <v>Óptimo</v>
      </c>
      <c r="J47" s="264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</row>
    <row r="48" spans="1:26" ht="31.5" customHeight="1" thickBot="1">
      <c r="A48" s="136"/>
      <c r="B48" s="146"/>
      <c r="C48" s="147"/>
      <c r="D48" s="147"/>
      <c r="E48" s="148"/>
      <c r="F48" s="148"/>
      <c r="G48" s="136"/>
      <c r="H48" s="149" t="s">
        <v>115</v>
      </c>
      <c r="I48" s="150"/>
      <c r="J48" s="151">
        <f>(+J11+J20+J25+J38+J45)/5</f>
        <v>0.89166666666666683</v>
      </c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spans="1:26" ht="14.25" customHeight="1">
      <c r="A49" s="136"/>
      <c r="B49" s="152"/>
      <c r="C49" s="153"/>
      <c r="D49" s="153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1:26" ht="49.5" customHeight="1">
      <c r="A50" s="252" t="s">
        <v>116</v>
      </c>
      <c r="B50" s="252"/>
      <c r="C50" s="252"/>
      <c r="D50" s="252"/>
      <c r="E50" s="252"/>
      <c r="F50" s="253" t="s">
        <v>117</v>
      </c>
      <c r="G50" s="253"/>
      <c r="H50" s="253"/>
      <c r="I50" s="253"/>
      <c r="J50" s="253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</row>
    <row r="51" spans="1:26" ht="9" customHeight="1">
      <c r="A51" s="154"/>
      <c r="B51" s="154"/>
      <c r="C51" s="154"/>
      <c r="D51" s="154"/>
      <c r="E51" s="154"/>
      <c r="F51" s="154"/>
      <c r="G51" s="155"/>
      <c r="H51" s="154"/>
      <c r="I51" s="156"/>
      <c r="J51" s="15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</row>
    <row r="52" spans="1:26" ht="49.5" customHeight="1">
      <c r="A52" s="252" t="s">
        <v>118</v>
      </c>
      <c r="B52" s="252"/>
      <c r="C52" s="252"/>
      <c r="D52" s="252"/>
      <c r="E52" s="252"/>
      <c r="F52" s="253" t="s">
        <v>117</v>
      </c>
      <c r="G52" s="253"/>
      <c r="H52" s="253"/>
      <c r="I52" s="253"/>
      <c r="J52" s="253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</row>
    <row r="53" spans="1:26" ht="14.25" customHeight="1">
      <c r="A53" s="157"/>
      <c r="B53" s="154"/>
      <c r="C53" s="158"/>
      <c r="D53" s="158"/>
      <c r="E53" s="158"/>
      <c r="F53" s="158"/>
      <c r="G53" s="158"/>
      <c r="H53" s="158"/>
      <c r="I53" s="156"/>
      <c r="J53" s="15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</row>
    <row r="54" spans="1:26" ht="15" hidden="1" customHeight="1">
      <c r="A54" s="157"/>
      <c r="B54" s="154"/>
      <c r="C54" s="158"/>
      <c r="D54" s="158"/>
      <c r="E54" s="158"/>
      <c r="F54" s="158"/>
      <c r="G54" s="158"/>
      <c r="H54" s="158"/>
      <c r="I54" s="156"/>
      <c r="J54" s="15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</row>
    <row r="55" spans="1:26" ht="15" hidden="1" customHeight="1">
      <c r="A55" s="157"/>
      <c r="B55" s="154"/>
      <c r="C55" s="158"/>
      <c r="D55" s="158"/>
      <c r="E55" s="158"/>
      <c r="F55" s="158"/>
      <c r="G55" s="159"/>
      <c r="H55" s="159"/>
      <c r="I55" s="160"/>
      <c r="J55" s="160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</row>
    <row r="56" spans="1:26" ht="18" hidden="1" customHeight="1">
      <c r="A56" s="136"/>
      <c r="B56" s="152"/>
      <c r="C56" s="153"/>
      <c r="D56" s="153"/>
      <c r="E56" s="136"/>
      <c r="F56" s="136"/>
      <c r="G56" s="254" t="s">
        <v>119</v>
      </c>
      <c r="H56" s="256"/>
      <c r="I56" s="257"/>
      <c r="J56" s="257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</row>
    <row r="57" spans="1:26" ht="90" hidden="1" customHeight="1">
      <c r="A57" s="136"/>
      <c r="B57" s="152"/>
      <c r="C57" s="153"/>
      <c r="D57" s="153"/>
      <c r="E57" s="136"/>
      <c r="F57" s="136"/>
      <c r="G57" s="255"/>
      <c r="H57" s="161" t="s">
        <v>120</v>
      </c>
      <c r="I57" s="161" t="s">
        <v>121</v>
      </c>
      <c r="J57" s="161" t="s">
        <v>122</v>
      </c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</row>
    <row r="58" spans="1:26" ht="18" hidden="1" customHeight="1">
      <c r="A58" s="136"/>
      <c r="B58" s="152"/>
      <c r="C58" s="153"/>
      <c r="D58" s="153"/>
      <c r="E58" s="136"/>
      <c r="F58" s="136"/>
      <c r="G58" s="161" t="s">
        <v>123</v>
      </c>
      <c r="H58" s="162">
        <v>1</v>
      </c>
      <c r="I58" s="162">
        <v>3</v>
      </c>
      <c r="J58" s="162">
        <v>4</v>
      </c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</row>
    <row r="59" spans="1:26" ht="18" hidden="1" customHeight="1">
      <c r="A59" s="136"/>
      <c r="B59" s="152"/>
      <c r="C59" s="153"/>
      <c r="D59" s="153"/>
      <c r="E59" s="136"/>
      <c r="F59" s="136"/>
      <c r="G59" s="161" t="s">
        <v>124</v>
      </c>
      <c r="H59" s="163" t="s">
        <v>125</v>
      </c>
      <c r="I59" s="164" t="s">
        <v>126</v>
      </c>
      <c r="J59" s="165" t="s">
        <v>127</v>
      </c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</row>
    <row r="60" spans="1:26" ht="15" hidden="1" customHeight="1">
      <c r="A60" s="136"/>
      <c r="B60" s="152"/>
      <c r="C60" s="153"/>
      <c r="D60" s="153"/>
      <c r="E60" s="136"/>
      <c r="F60" s="136"/>
      <c r="G60" s="136"/>
      <c r="H60" s="166">
        <v>0.25</v>
      </c>
      <c r="I60" s="166">
        <v>0.75</v>
      </c>
      <c r="J60" s="16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15" hidden="1" customHeight="1">
      <c r="A61" s="136"/>
      <c r="B61" s="152"/>
      <c r="C61" s="153"/>
      <c r="D61" s="153"/>
      <c r="E61" s="136"/>
      <c r="F61" s="136"/>
      <c r="G61" s="136"/>
      <c r="H61" s="136">
        <v>2.5000000000000001E-2</v>
      </c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ht="15" hidden="1" customHeight="1">
      <c r="A62" s="136"/>
      <c r="B62" s="152"/>
      <c r="C62" s="153"/>
      <c r="D62" s="153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</row>
    <row r="63" spans="1:26" ht="15" hidden="1" customHeight="1">
      <c r="A63" s="136"/>
      <c r="B63" s="152"/>
      <c r="C63" s="153"/>
      <c r="D63" s="153"/>
      <c r="E63" s="136"/>
      <c r="F63" s="136"/>
      <c r="G63" s="136"/>
      <c r="H63" s="136"/>
      <c r="I63" s="136"/>
      <c r="J63" s="167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</row>
    <row r="64" spans="1:26" ht="15" hidden="1" customHeight="1">
      <c r="A64" s="136"/>
      <c r="B64" s="152"/>
      <c r="C64" s="153"/>
      <c r="D64" s="153"/>
      <c r="E64" s="136"/>
      <c r="F64" s="136"/>
      <c r="G64" s="136"/>
      <c r="H64" s="168"/>
      <c r="I64" s="136"/>
      <c r="J64" s="167" t="s">
        <v>128</v>
      </c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</row>
    <row r="65" spans="1:26" ht="18" hidden="1" customHeight="1">
      <c r="A65" s="136"/>
      <c r="B65" s="152"/>
      <c r="C65" s="153"/>
      <c r="D65" s="153"/>
      <c r="E65" s="136"/>
      <c r="F65" s="136"/>
      <c r="G65" s="136"/>
      <c r="H65" s="169"/>
      <c r="I65" s="136"/>
      <c r="J65" s="170">
        <v>0</v>
      </c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</row>
    <row r="66" spans="1:26" ht="15" hidden="1" customHeight="1">
      <c r="A66" s="136"/>
      <c r="B66" s="152"/>
      <c r="C66" s="153"/>
      <c r="D66" s="153"/>
      <c r="E66" s="136"/>
      <c r="F66" s="136"/>
      <c r="G66" s="136"/>
      <c r="H66" s="254" t="s">
        <v>124</v>
      </c>
      <c r="I66" s="136"/>
      <c r="J66" s="170">
        <v>1</v>
      </c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5" hidden="1" customHeight="1">
      <c r="A67" s="136"/>
      <c r="B67" s="152"/>
      <c r="C67" s="153"/>
      <c r="D67" s="153"/>
      <c r="E67" s="136"/>
      <c r="F67" s="136"/>
      <c r="G67" s="136"/>
      <c r="H67" s="258"/>
      <c r="I67" s="136"/>
      <c r="J67" s="170">
        <v>2</v>
      </c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5" hidden="1" customHeight="1">
      <c r="A68" s="136"/>
      <c r="B68" s="152"/>
      <c r="C68" s="153"/>
      <c r="D68" s="153"/>
      <c r="E68" s="136"/>
      <c r="F68" s="136"/>
      <c r="G68" s="136"/>
      <c r="H68" s="255"/>
      <c r="I68" s="136"/>
      <c r="J68" s="170">
        <v>3</v>
      </c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</row>
    <row r="69" spans="1:26" ht="19.5" hidden="1" customHeight="1">
      <c r="A69" s="136"/>
      <c r="B69" s="152"/>
      <c r="C69" s="153"/>
      <c r="D69" s="153"/>
      <c r="E69" s="136"/>
      <c r="F69" s="136"/>
      <c r="G69" s="136"/>
      <c r="H69" s="171" t="s">
        <v>129</v>
      </c>
      <c r="I69" s="136"/>
      <c r="J69" s="170">
        <v>4</v>
      </c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</row>
    <row r="70" spans="1:26" ht="19.5" hidden="1" customHeight="1">
      <c r="A70" s="136"/>
      <c r="B70" s="152"/>
      <c r="C70" s="153"/>
      <c r="D70" s="153"/>
      <c r="E70" s="136"/>
      <c r="F70" s="136"/>
      <c r="G70" s="136"/>
      <c r="H70" s="172" t="s">
        <v>130</v>
      </c>
      <c r="I70" s="136"/>
      <c r="J70" s="170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</row>
    <row r="71" spans="1:26" ht="19.5" hidden="1" customHeight="1">
      <c r="A71" s="136"/>
      <c r="B71" s="152"/>
      <c r="C71" s="153"/>
      <c r="D71" s="153"/>
      <c r="E71" s="136"/>
      <c r="F71" s="136"/>
      <c r="G71" s="136"/>
      <c r="H71" s="173" t="s">
        <v>131</v>
      </c>
      <c r="I71" s="136"/>
      <c r="J71" s="170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</row>
    <row r="72" spans="1:26" ht="15" hidden="1" customHeight="1">
      <c r="A72" s="136"/>
      <c r="B72" s="152"/>
      <c r="C72" s="153"/>
      <c r="D72" s="153"/>
      <c r="E72" s="136"/>
      <c r="F72" s="136"/>
      <c r="G72" s="136"/>
      <c r="H72" s="136"/>
      <c r="I72" s="136"/>
      <c r="J72" s="167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</row>
    <row r="73" spans="1:26" ht="15" hidden="1" customHeight="1">
      <c r="A73" s="136"/>
      <c r="B73" s="152"/>
      <c r="C73" s="153"/>
      <c r="D73" s="153"/>
      <c r="E73" s="136"/>
      <c r="F73" s="136"/>
      <c r="G73" s="136"/>
      <c r="H73" s="136"/>
      <c r="I73" s="136"/>
      <c r="J73" s="167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</row>
    <row r="74" spans="1:26" ht="15" hidden="1" customHeight="1">
      <c r="A74" s="136"/>
      <c r="B74" s="152"/>
      <c r="C74" s="153"/>
      <c r="D74" s="153"/>
      <c r="E74" s="136"/>
      <c r="F74" s="136"/>
      <c r="G74" s="136"/>
      <c r="H74" s="136"/>
      <c r="I74" s="136"/>
      <c r="J74" s="167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</row>
    <row r="75" spans="1:26" ht="15" hidden="1" customHeight="1">
      <c r="A75" s="136"/>
      <c r="B75" s="152"/>
      <c r="C75" s="153"/>
      <c r="D75" s="153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</row>
    <row r="76" spans="1:26" ht="15" hidden="1" customHeight="1">
      <c r="A76" s="136"/>
      <c r="B76" s="152"/>
      <c r="C76" s="153"/>
      <c r="D76" s="153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</row>
    <row r="77" spans="1:26" ht="15" hidden="1" customHeight="1">
      <c r="A77" s="136"/>
      <c r="B77" s="152"/>
      <c r="C77" s="153"/>
      <c r="D77" s="153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</row>
    <row r="78" spans="1:26" ht="15" hidden="1" customHeight="1">
      <c r="A78" s="136"/>
      <c r="B78" s="152"/>
      <c r="C78" s="153"/>
      <c r="D78" s="153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</row>
    <row r="79" spans="1:26" ht="15" hidden="1" customHeight="1">
      <c r="A79" s="136"/>
      <c r="B79" s="152"/>
      <c r="C79" s="153"/>
      <c r="D79" s="153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</row>
    <row r="80" spans="1:26" ht="15" hidden="1" customHeight="1">
      <c r="A80" s="136"/>
      <c r="B80" s="152"/>
      <c r="C80" s="153"/>
      <c r="D80" s="153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</row>
    <row r="81" spans="1:26" ht="14.25" customHeight="1">
      <c r="A81" s="136"/>
      <c r="B81" s="152"/>
      <c r="C81" s="153"/>
      <c r="D81" s="153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</row>
    <row r="82" spans="1:26" ht="14.25" customHeight="1">
      <c r="A82" s="136"/>
      <c r="B82" s="152"/>
      <c r="C82" s="153"/>
      <c r="D82" s="153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</row>
    <row r="83" spans="1:26" ht="14.25" customHeight="1">
      <c r="A83" s="136"/>
      <c r="B83" s="152"/>
      <c r="C83" s="153"/>
      <c r="D83" s="153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</row>
    <row r="84" spans="1:26" ht="14.25" customHeight="1">
      <c r="A84" s="136"/>
      <c r="B84" s="152"/>
      <c r="C84" s="153"/>
      <c r="D84" s="153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</row>
    <row r="85" spans="1:26" ht="14.25" customHeight="1">
      <c r="A85" s="136"/>
      <c r="B85" s="152"/>
      <c r="C85" s="153"/>
      <c r="D85" s="153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</row>
    <row r="86" spans="1:26" ht="14.25" customHeight="1">
      <c r="A86" s="136"/>
      <c r="B86" s="152"/>
      <c r="C86" s="153"/>
      <c r="D86" s="153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</row>
    <row r="87" spans="1:26" ht="14.25" customHeight="1">
      <c r="A87" s="136"/>
      <c r="B87" s="152"/>
      <c r="C87" s="153"/>
      <c r="D87" s="153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</row>
    <row r="88" spans="1:26" ht="14.25" customHeight="1">
      <c r="A88" s="127"/>
      <c r="B88" s="129"/>
      <c r="C88" s="130"/>
      <c r="D88" s="130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</row>
    <row r="89" spans="1:26" ht="14.25" customHeight="1">
      <c r="A89" s="127"/>
      <c r="B89" s="129"/>
      <c r="C89" s="130"/>
      <c r="D89" s="130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</row>
    <row r="90" spans="1:26" ht="14.25" customHeight="1">
      <c r="A90" s="127"/>
      <c r="B90" s="129"/>
      <c r="C90" s="130"/>
      <c r="D90" s="130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</row>
    <row r="91" spans="1:26" ht="14.25" customHeight="1">
      <c r="A91" s="127"/>
      <c r="B91" s="129"/>
      <c r="C91" s="130"/>
      <c r="D91" s="130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</row>
    <row r="92" spans="1:26" ht="14.25" customHeight="1">
      <c r="A92" s="127"/>
      <c r="B92" s="129"/>
      <c r="C92" s="130"/>
      <c r="D92" s="130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</row>
    <row r="93" spans="1:26" ht="14.25" customHeight="1">
      <c r="A93" s="127"/>
      <c r="B93" s="129"/>
      <c r="C93" s="130"/>
      <c r="D93" s="130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</row>
    <row r="94" spans="1:26" ht="14.25" customHeight="1">
      <c r="A94" s="127"/>
      <c r="B94" s="129"/>
      <c r="C94" s="130"/>
      <c r="D94" s="130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</row>
    <row r="95" spans="1:26" ht="14.25" customHeight="1">
      <c r="A95" s="127"/>
      <c r="B95" s="129"/>
      <c r="C95" s="130"/>
      <c r="D95" s="130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</row>
    <row r="96" spans="1:26" ht="14.25" customHeight="1">
      <c r="A96" s="127"/>
      <c r="B96" s="129"/>
      <c r="C96" s="130"/>
      <c r="D96" s="130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</row>
    <row r="97" spans="1:26" ht="14.25" customHeight="1">
      <c r="A97" s="127"/>
      <c r="B97" s="129"/>
      <c r="C97" s="130"/>
      <c r="D97" s="130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</row>
    <row r="98" spans="1:26" ht="14.25" customHeight="1">
      <c r="A98" s="127"/>
      <c r="B98" s="129"/>
      <c r="C98" s="130"/>
      <c r="D98" s="130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</row>
    <row r="99" spans="1:26" ht="14.25" customHeight="1">
      <c r="A99" s="127"/>
      <c r="B99" s="129"/>
      <c r="C99" s="130"/>
      <c r="D99" s="130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</row>
    <row r="100" spans="1:26" ht="14.25" customHeight="1">
      <c r="A100" s="127"/>
      <c r="B100" s="129"/>
      <c r="C100" s="130"/>
      <c r="D100" s="130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</row>
    <row r="101" spans="1:26" ht="14.25" customHeight="1">
      <c r="A101" s="127"/>
      <c r="B101" s="129"/>
      <c r="C101" s="130"/>
      <c r="D101" s="130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</row>
    <row r="102" spans="1:26" ht="14.25" customHeight="1">
      <c r="A102" s="127"/>
      <c r="B102" s="129"/>
      <c r="C102" s="130"/>
      <c r="D102" s="130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</row>
    <row r="103" spans="1:26" ht="14.25" customHeight="1">
      <c r="A103" s="127"/>
      <c r="B103" s="129"/>
      <c r="C103" s="130"/>
      <c r="D103" s="130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</row>
    <row r="104" spans="1:26" ht="14.25" customHeight="1">
      <c r="A104" s="127"/>
      <c r="B104" s="129"/>
      <c r="C104" s="130"/>
      <c r="D104" s="130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</row>
    <row r="105" spans="1:26" ht="14.25" customHeight="1">
      <c r="A105" s="127"/>
      <c r="B105" s="129"/>
      <c r="C105" s="130"/>
      <c r="D105" s="130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</row>
    <row r="106" spans="1:26" ht="14.25" customHeight="1">
      <c r="A106" s="127"/>
      <c r="B106" s="129"/>
      <c r="C106" s="130"/>
      <c r="D106" s="130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</row>
    <row r="107" spans="1:26" ht="14.25" customHeight="1">
      <c r="A107" s="127"/>
      <c r="B107" s="129"/>
      <c r="C107" s="130"/>
      <c r="D107" s="130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</row>
    <row r="108" spans="1:26" ht="14.25" customHeight="1">
      <c r="A108" s="127"/>
      <c r="B108" s="129"/>
      <c r="C108" s="130"/>
      <c r="D108" s="130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</row>
    <row r="109" spans="1:26" ht="14.25" customHeight="1">
      <c r="A109" s="127"/>
      <c r="B109" s="129"/>
      <c r="C109" s="130"/>
      <c r="D109" s="130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</row>
    <row r="110" spans="1:26" ht="14.25" customHeight="1">
      <c r="A110" s="127"/>
      <c r="B110" s="129"/>
      <c r="C110" s="130"/>
      <c r="D110" s="130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</row>
    <row r="111" spans="1:26" ht="14.25" customHeight="1">
      <c r="A111" s="127"/>
      <c r="B111" s="129"/>
      <c r="C111" s="130"/>
      <c r="D111" s="130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</row>
    <row r="112" spans="1:26" ht="14.25" customHeight="1">
      <c r="A112" s="127"/>
      <c r="B112" s="129"/>
      <c r="C112" s="130"/>
      <c r="D112" s="130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</row>
    <row r="113" spans="1:26" ht="14.25" customHeight="1">
      <c r="A113" s="127"/>
      <c r="B113" s="129"/>
      <c r="C113" s="130"/>
      <c r="D113" s="130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</row>
    <row r="114" spans="1:26" ht="14.25" customHeight="1">
      <c r="A114" s="127"/>
      <c r="B114" s="129"/>
      <c r="C114" s="130"/>
      <c r="D114" s="130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</row>
    <row r="115" spans="1:26" ht="14.25" customHeight="1">
      <c r="A115" s="127"/>
      <c r="B115" s="129"/>
      <c r="C115" s="130"/>
      <c r="D115" s="130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</row>
    <row r="116" spans="1:26" ht="14.25" customHeight="1">
      <c r="A116" s="127"/>
      <c r="B116" s="129"/>
      <c r="C116" s="130"/>
      <c r="D116" s="130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</row>
    <row r="117" spans="1:26" ht="14.25" customHeight="1">
      <c r="A117" s="127"/>
      <c r="B117" s="129"/>
      <c r="C117" s="130"/>
      <c r="D117" s="130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</row>
    <row r="118" spans="1:26" ht="14.25" customHeight="1">
      <c r="A118" s="127"/>
      <c r="B118" s="129"/>
      <c r="C118" s="130"/>
      <c r="D118" s="130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</row>
    <row r="119" spans="1:26" ht="14.25" customHeight="1">
      <c r="A119" s="127"/>
      <c r="B119" s="129"/>
      <c r="C119" s="130"/>
      <c r="D119" s="130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</row>
    <row r="120" spans="1:26" ht="14.25" customHeight="1">
      <c r="A120" s="127"/>
      <c r="B120" s="129"/>
      <c r="C120" s="130"/>
      <c r="D120" s="130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</row>
    <row r="121" spans="1:26" ht="14.25" customHeight="1">
      <c r="A121" s="127"/>
      <c r="B121" s="129"/>
      <c r="C121" s="130"/>
      <c r="D121" s="130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</row>
    <row r="122" spans="1:26" ht="14.25" customHeight="1">
      <c r="A122" s="127"/>
      <c r="B122" s="129"/>
      <c r="C122" s="130"/>
      <c r="D122" s="130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</row>
    <row r="123" spans="1:26" ht="14.25" customHeight="1">
      <c r="A123" s="127"/>
      <c r="B123" s="129"/>
      <c r="C123" s="130"/>
      <c r="D123" s="130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</row>
    <row r="124" spans="1:26" ht="14.25" customHeight="1">
      <c r="A124" s="127"/>
      <c r="B124" s="129"/>
      <c r="C124" s="130"/>
      <c r="D124" s="130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</row>
    <row r="125" spans="1:26" ht="14.25" customHeight="1">
      <c r="A125" s="127"/>
      <c r="B125" s="129"/>
      <c r="C125" s="130"/>
      <c r="D125" s="130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</row>
    <row r="126" spans="1:26" ht="14.25" customHeight="1">
      <c r="A126" s="127"/>
      <c r="B126" s="129"/>
      <c r="C126" s="130"/>
      <c r="D126" s="130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</row>
    <row r="127" spans="1:26" ht="14.25" customHeight="1">
      <c r="A127" s="127"/>
      <c r="B127" s="129"/>
      <c r="C127" s="130"/>
      <c r="D127" s="130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</row>
    <row r="128" spans="1:26" ht="14.25" customHeight="1">
      <c r="A128" s="127"/>
      <c r="B128" s="129"/>
      <c r="C128" s="130"/>
      <c r="D128" s="130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</row>
    <row r="129" spans="1:26" ht="14.25" customHeight="1">
      <c r="A129" s="127"/>
      <c r="B129" s="129"/>
      <c r="C129" s="130"/>
      <c r="D129" s="130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</row>
    <row r="130" spans="1:26" ht="14.25" customHeight="1">
      <c r="A130" s="127"/>
      <c r="B130" s="129"/>
      <c r="C130" s="130"/>
      <c r="D130" s="130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</row>
    <row r="131" spans="1:26" ht="14.25" customHeight="1">
      <c r="A131" s="127"/>
      <c r="B131" s="129"/>
      <c r="C131" s="130"/>
      <c r="D131" s="130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</row>
    <row r="132" spans="1:26" ht="14.25" customHeight="1">
      <c r="A132" s="127"/>
      <c r="B132" s="129"/>
      <c r="C132" s="130"/>
      <c r="D132" s="130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</row>
    <row r="133" spans="1:26" ht="14.25" customHeight="1">
      <c r="A133" s="127"/>
      <c r="B133" s="129"/>
      <c r="C133" s="130"/>
      <c r="D133" s="130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</row>
    <row r="134" spans="1:26" ht="14.25" customHeight="1">
      <c r="A134" s="127"/>
      <c r="B134" s="129"/>
      <c r="C134" s="130"/>
      <c r="D134" s="130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</row>
    <row r="135" spans="1:26" ht="14.25" customHeight="1">
      <c r="A135" s="127"/>
      <c r="B135" s="129"/>
      <c r="C135" s="130"/>
      <c r="D135" s="130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</row>
    <row r="136" spans="1:26" ht="14.25" customHeight="1">
      <c r="A136" s="127"/>
      <c r="B136" s="129"/>
      <c r="C136" s="130"/>
      <c r="D136" s="130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</row>
    <row r="137" spans="1:26" ht="14.25" customHeight="1">
      <c r="A137" s="127"/>
      <c r="B137" s="129"/>
      <c r="C137" s="130"/>
      <c r="D137" s="130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</row>
    <row r="138" spans="1:26" ht="14.25" customHeight="1">
      <c r="A138" s="127"/>
      <c r="B138" s="129"/>
      <c r="C138" s="130"/>
      <c r="D138" s="130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</row>
    <row r="139" spans="1:26" ht="14.25" customHeight="1">
      <c r="A139" s="127"/>
      <c r="B139" s="129"/>
      <c r="C139" s="130"/>
      <c r="D139" s="130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</row>
    <row r="140" spans="1:26" ht="14.25" customHeight="1">
      <c r="A140" s="127"/>
      <c r="B140" s="129"/>
      <c r="C140" s="130"/>
      <c r="D140" s="130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</row>
    <row r="141" spans="1:26" ht="14.25" customHeight="1">
      <c r="A141" s="127"/>
      <c r="B141" s="129"/>
      <c r="C141" s="130"/>
      <c r="D141" s="130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</row>
    <row r="142" spans="1:26" ht="14.25" customHeight="1">
      <c r="A142" s="127"/>
      <c r="B142" s="129"/>
      <c r="C142" s="130"/>
      <c r="D142" s="130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</row>
    <row r="143" spans="1:26" ht="14.25" customHeight="1">
      <c r="A143" s="127"/>
      <c r="B143" s="129"/>
      <c r="C143" s="130"/>
      <c r="D143" s="130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</row>
    <row r="144" spans="1:26" ht="14.25" customHeight="1">
      <c r="A144" s="127"/>
      <c r="B144" s="129"/>
      <c r="C144" s="130"/>
      <c r="D144" s="130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</row>
    <row r="145" spans="1:26" ht="14.25" customHeight="1">
      <c r="A145" s="127"/>
      <c r="B145" s="129"/>
      <c r="C145" s="130"/>
      <c r="D145" s="130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</row>
    <row r="146" spans="1:26" ht="14.25" customHeight="1">
      <c r="A146" s="127"/>
      <c r="B146" s="129"/>
      <c r="C146" s="130"/>
      <c r="D146" s="130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</row>
    <row r="147" spans="1:26" ht="14.25" customHeight="1">
      <c r="A147" s="127"/>
      <c r="B147" s="129"/>
      <c r="C147" s="130"/>
      <c r="D147" s="130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</row>
    <row r="148" spans="1:26" ht="14.25" customHeight="1">
      <c r="A148" s="127"/>
      <c r="B148" s="129"/>
      <c r="C148" s="130"/>
      <c r="D148" s="130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</row>
    <row r="149" spans="1:26" ht="14.25" customHeight="1">
      <c r="A149" s="127"/>
      <c r="B149" s="129"/>
      <c r="C149" s="130"/>
      <c r="D149" s="130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</row>
    <row r="150" spans="1:26" ht="14.25" customHeight="1">
      <c r="A150" s="127"/>
      <c r="B150" s="129"/>
      <c r="C150" s="130"/>
      <c r="D150" s="130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</row>
    <row r="151" spans="1:26" ht="14.25" customHeight="1">
      <c r="A151" s="127"/>
      <c r="B151" s="129"/>
      <c r="C151" s="130"/>
      <c r="D151" s="130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</row>
    <row r="152" spans="1:26" ht="14.25" customHeight="1">
      <c r="A152" s="127"/>
      <c r="B152" s="129"/>
      <c r="C152" s="130"/>
      <c r="D152" s="130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</row>
    <row r="153" spans="1:26" ht="14.25" customHeight="1">
      <c r="A153" s="127"/>
      <c r="B153" s="129"/>
      <c r="C153" s="130"/>
      <c r="D153" s="130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</row>
    <row r="154" spans="1:26" ht="14.25" customHeight="1">
      <c r="A154" s="127"/>
      <c r="B154" s="129"/>
      <c r="C154" s="130"/>
      <c r="D154" s="130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</row>
    <row r="155" spans="1:26" ht="14.25" customHeight="1">
      <c r="A155" s="127"/>
      <c r="B155" s="129"/>
      <c r="C155" s="130"/>
      <c r="D155" s="130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</row>
    <row r="156" spans="1:26" ht="14.25" customHeight="1">
      <c r="A156" s="127"/>
      <c r="B156" s="129"/>
      <c r="C156" s="130"/>
      <c r="D156" s="130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</row>
    <row r="157" spans="1:26" ht="14.25" customHeight="1">
      <c r="A157" s="127"/>
      <c r="B157" s="129"/>
      <c r="C157" s="130"/>
      <c r="D157" s="130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</row>
    <row r="158" spans="1:26" ht="14.25" customHeight="1">
      <c r="A158" s="127"/>
      <c r="B158" s="129"/>
      <c r="C158" s="130"/>
      <c r="D158" s="130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</row>
    <row r="159" spans="1:26" ht="14.25" customHeight="1">
      <c r="A159" s="127"/>
      <c r="B159" s="129"/>
      <c r="C159" s="130"/>
      <c r="D159" s="130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</row>
    <row r="160" spans="1:26" ht="14.25" customHeight="1">
      <c r="A160" s="127"/>
      <c r="B160" s="129"/>
      <c r="C160" s="130"/>
      <c r="D160" s="130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</row>
    <row r="161" spans="1:26" ht="14.25" customHeight="1">
      <c r="A161" s="127"/>
      <c r="B161" s="129"/>
      <c r="C161" s="130"/>
      <c r="D161" s="130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</row>
    <row r="162" spans="1:26" ht="14.25" customHeight="1">
      <c r="A162" s="127"/>
      <c r="B162" s="129"/>
      <c r="C162" s="130"/>
      <c r="D162" s="130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</row>
    <row r="163" spans="1:26" ht="14.25" customHeight="1">
      <c r="A163" s="127"/>
      <c r="B163" s="129"/>
      <c r="C163" s="130"/>
      <c r="D163" s="130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</row>
    <row r="164" spans="1:26" ht="14.25" customHeight="1">
      <c r="A164" s="127"/>
      <c r="B164" s="129"/>
      <c r="C164" s="130"/>
      <c r="D164" s="130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</row>
    <row r="165" spans="1:26" ht="14.25" customHeight="1">
      <c r="A165" s="127"/>
      <c r="B165" s="129"/>
      <c r="C165" s="130"/>
      <c r="D165" s="130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</row>
    <row r="166" spans="1:26" ht="14.25" customHeight="1">
      <c r="A166" s="127"/>
      <c r="B166" s="129"/>
      <c r="C166" s="130"/>
      <c r="D166" s="130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</row>
    <row r="167" spans="1:26" ht="14.25" customHeight="1">
      <c r="A167" s="127"/>
      <c r="B167" s="129"/>
      <c r="C167" s="130"/>
      <c r="D167" s="130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</row>
    <row r="168" spans="1:26" ht="14.25" customHeight="1">
      <c r="A168" s="127"/>
      <c r="B168" s="129"/>
      <c r="C168" s="130"/>
      <c r="D168" s="130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</row>
    <row r="169" spans="1:26" ht="14.25" customHeight="1">
      <c r="A169" s="127"/>
      <c r="B169" s="129"/>
      <c r="C169" s="130"/>
      <c r="D169" s="130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</row>
    <row r="170" spans="1:26" ht="14.25" customHeight="1">
      <c r="A170" s="127"/>
      <c r="B170" s="129"/>
      <c r="C170" s="130"/>
      <c r="D170" s="130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</row>
    <row r="171" spans="1:26" ht="14.25" customHeight="1">
      <c r="A171" s="127"/>
      <c r="B171" s="129"/>
      <c r="C171" s="130"/>
      <c r="D171" s="130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</row>
    <row r="172" spans="1:26" ht="14.25" customHeight="1">
      <c r="A172" s="127"/>
      <c r="B172" s="129"/>
      <c r="C172" s="130"/>
      <c r="D172" s="130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</row>
    <row r="173" spans="1:26" ht="14.25" customHeight="1">
      <c r="A173" s="127"/>
      <c r="B173" s="129"/>
      <c r="C173" s="130"/>
      <c r="D173" s="130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</row>
    <row r="174" spans="1:26" ht="14.25" customHeight="1">
      <c r="A174" s="127"/>
      <c r="B174" s="129"/>
      <c r="C174" s="130"/>
      <c r="D174" s="130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</row>
    <row r="175" spans="1:26" ht="14.25" customHeight="1">
      <c r="A175" s="127"/>
      <c r="B175" s="129"/>
      <c r="C175" s="130"/>
      <c r="D175" s="130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</row>
    <row r="176" spans="1:26" ht="14.25" customHeight="1">
      <c r="A176" s="127"/>
      <c r="B176" s="129"/>
      <c r="C176" s="130"/>
      <c r="D176" s="130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</row>
    <row r="177" spans="1:26" ht="14.25" customHeight="1">
      <c r="A177" s="127"/>
      <c r="B177" s="129"/>
      <c r="C177" s="130"/>
      <c r="D177" s="130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</row>
    <row r="178" spans="1:26" ht="14.25" customHeight="1">
      <c r="A178" s="127"/>
      <c r="B178" s="129"/>
      <c r="C178" s="130"/>
      <c r="D178" s="130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</row>
    <row r="179" spans="1:26" ht="14.25" customHeight="1">
      <c r="A179" s="127"/>
      <c r="B179" s="129"/>
      <c r="C179" s="130"/>
      <c r="D179" s="130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</row>
    <row r="180" spans="1:26" ht="14.25" customHeight="1">
      <c r="A180" s="127"/>
      <c r="B180" s="129"/>
      <c r="C180" s="130"/>
      <c r="D180" s="130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</row>
    <row r="181" spans="1:26" ht="14.25" customHeight="1">
      <c r="A181" s="127"/>
      <c r="B181" s="129"/>
      <c r="C181" s="130"/>
      <c r="D181" s="130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</row>
    <row r="182" spans="1:26" ht="14.25" customHeight="1">
      <c r="A182" s="127"/>
      <c r="B182" s="129"/>
      <c r="C182" s="130"/>
      <c r="D182" s="130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</row>
    <row r="183" spans="1:26" ht="14.25" customHeight="1">
      <c r="A183" s="127"/>
      <c r="B183" s="129"/>
      <c r="C183" s="130"/>
      <c r="D183" s="130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</row>
    <row r="184" spans="1:26" ht="14.25" customHeight="1">
      <c r="A184" s="127"/>
      <c r="B184" s="129"/>
      <c r="C184" s="130"/>
      <c r="D184" s="130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</row>
    <row r="185" spans="1:26" ht="14.25" customHeight="1">
      <c r="A185" s="127"/>
      <c r="B185" s="129"/>
      <c r="C185" s="130"/>
      <c r="D185" s="130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</row>
    <row r="186" spans="1:26" ht="14.25" customHeight="1">
      <c r="A186" s="127"/>
      <c r="B186" s="129"/>
      <c r="C186" s="130"/>
      <c r="D186" s="130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</row>
    <row r="187" spans="1:26" ht="14.25" customHeight="1">
      <c r="A187" s="127"/>
      <c r="B187" s="129"/>
      <c r="C187" s="130"/>
      <c r="D187" s="130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</row>
    <row r="188" spans="1:26" ht="14.25" customHeight="1">
      <c r="A188" s="127"/>
      <c r="B188" s="129"/>
      <c r="C188" s="130"/>
      <c r="D188" s="130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</row>
    <row r="189" spans="1:26" ht="14.25" customHeight="1">
      <c r="A189" s="127"/>
      <c r="B189" s="129"/>
      <c r="C189" s="130"/>
      <c r="D189" s="130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</row>
    <row r="190" spans="1:26" ht="14.25" customHeight="1">
      <c r="A190" s="127"/>
      <c r="B190" s="129"/>
      <c r="C190" s="130"/>
      <c r="D190" s="130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</row>
    <row r="191" spans="1:26" ht="14.25" customHeight="1">
      <c r="A191" s="127"/>
      <c r="B191" s="129"/>
      <c r="C191" s="130"/>
      <c r="D191" s="130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</row>
    <row r="192" spans="1:26" ht="14.25" customHeight="1">
      <c r="A192" s="127"/>
      <c r="B192" s="129"/>
      <c r="C192" s="130"/>
      <c r="D192" s="130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</row>
    <row r="193" spans="1:26" ht="14.25" customHeight="1">
      <c r="A193" s="127"/>
      <c r="B193" s="129"/>
      <c r="C193" s="130"/>
      <c r="D193" s="130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</row>
    <row r="194" spans="1:26" ht="14.25" customHeight="1">
      <c r="A194" s="127"/>
      <c r="B194" s="129"/>
      <c r="C194" s="130"/>
      <c r="D194" s="130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</row>
    <row r="195" spans="1:26" ht="14.25" customHeight="1">
      <c r="A195" s="127"/>
      <c r="B195" s="129"/>
      <c r="C195" s="130"/>
      <c r="D195" s="130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</row>
    <row r="196" spans="1:26" ht="14.25" customHeight="1">
      <c r="A196" s="127"/>
      <c r="B196" s="129"/>
      <c r="C196" s="130"/>
      <c r="D196" s="130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</row>
    <row r="197" spans="1:26" ht="14.25" customHeight="1">
      <c r="A197" s="127"/>
      <c r="B197" s="129"/>
      <c r="C197" s="130"/>
      <c r="D197" s="130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</row>
    <row r="198" spans="1:26" ht="14.25" customHeight="1">
      <c r="A198" s="127"/>
      <c r="B198" s="129"/>
      <c r="C198" s="130"/>
      <c r="D198" s="130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</row>
    <row r="199" spans="1:26" ht="14.25" customHeight="1">
      <c r="A199" s="127"/>
      <c r="B199" s="129"/>
      <c r="C199" s="130"/>
      <c r="D199" s="130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</row>
    <row r="200" spans="1:26" ht="14.25" customHeight="1">
      <c r="A200" s="127"/>
      <c r="B200" s="129"/>
      <c r="C200" s="130"/>
      <c r="D200" s="130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</row>
    <row r="201" spans="1:26" ht="14.25" customHeight="1">
      <c r="A201" s="127"/>
      <c r="B201" s="129"/>
      <c r="C201" s="130"/>
      <c r="D201" s="130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</row>
    <row r="202" spans="1:26" ht="14.25" customHeight="1">
      <c r="A202" s="127"/>
      <c r="B202" s="129"/>
      <c r="C202" s="130"/>
      <c r="D202" s="130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</row>
    <row r="203" spans="1:26" ht="14.25" customHeight="1">
      <c r="A203" s="127"/>
      <c r="B203" s="129"/>
      <c r="C203" s="130"/>
      <c r="D203" s="130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</row>
    <row r="204" spans="1:26" ht="14.25" customHeight="1">
      <c r="A204" s="127"/>
      <c r="B204" s="129"/>
      <c r="C204" s="130"/>
      <c r="D204" s="130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</row>
    <row r="205" spans="1:26" ht="14.25" customHeight="1">
      <c r="A205" s="127"/>
      <c r="B205" s="129"/>
      <c r="C205" s="130"/>
      <c r="D205" s="130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</row>
    <row r="206" spans="1:26" ht="14.25" customHeight="1">
      <c r="A206" s="127"/>
      <c r="B206" s="129"/>
      <c r="C206" s="130"/>
      <c r="D206" s="130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</row>
    <row r="207" spans="1:26" ht="14.25" customHeight="1">
      <c r="A207" s="127"/>
      <c r="B207" s="129"/>
      <c r="C207" s="130"/>
      <c r="D207" s="130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</row>
    <row r="208" spans="1:26" ht="14.25" customHeight="1">
      <c r="A208" s="127"/>
      <c r="B208" s="129"/>
      <c r="C208" s="130"/>
      <c r="D208" s="130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</row>
    <row r="209" spans="1:26" ht="14.25" customHeight="1">
      <c r="A209" s="127"/>
      <c r="B209" s="129"/>
      <c r="C209" s="130"/>
      <c r="D209" s="130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</row>
    <row r="210" spans="1:26" ht="14.25" customHeight="1">
      <c r="A210" s="127"/>
      <c r="B210" s="129"/>
      <c r="C210" s="130"/>
      <c r="D210" s="130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</row>
    <row r="211" spans="1:26" ht="14.25" customHeight="1">
      <c r="A211" s="127"/>
      <c r="B211" s="129"/>
      <c r="C211" s="130"/>
      <c r="D211" s="130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</row>
    <row r="212" spans="1:26" ht="14.25" customHeight="1">
      <c r="A212" s="127"/>
      <c r="B212" s="129"/>
      <c r="C212" s="130"/>
      <c r="D212" s="130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</row>
    <row r="213" spans="1:26" ht="14.25" customHeight="1">
      <c r="A213" s="127"/>
      <c r="B213" s="129"/>
      <c r="C213" s="130"/>
      <c r="D213" s="130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</row>
    <row r="214" spans="1:26" ht="14.25" customHeight="1">
      <c r="A214" s="127"/>
      <c r="B214" s="129"/>
      <c r="C214" s="130"/>
      <c r="D214" s="130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</row>
    <row r="215" spans="1:26" ht="14.25" customHeight="1">
      <c r="A215" s="127"/>
      <c r="B215" s="129"/>
      <c r="C215" s="130"/>
      <c r="D215" s="130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</row>
    <row r="216" spans="1:26" ht="14.25" customHeight="1">
      <c r="A216" s="127"/>
      <c r="B216" s="129"/>
      <c r="C216" s="130"/>
      <c r="D216" s="130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</row>
    <row r="217" spans="1:26" ht="14.25" customHeight="1">
      <c r="A217" s="127"/>
      <c r="B217" s="129"/>
      <c r="C217" s="130"/>
      <c r="D217" s="130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</row>
    <row r="218" spans="1:26" ht="14.25" customHeight="1">
      <c r="A218" s="127"/>
      <c r="B218" s="129"/>
      <c r="C218" s="130"/>
      <c r="D218" s="130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</row>
    <row r="219" spans="1:26" ht="14.25" customHeight="1">
      <c r="A219" s="127"/>
      <c r="B219" s="129"/>
      <c r="C219" s="130"/>
      <c r="D219" s="130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</row>
    <row r="220" spans="1:26" ht="14.25" customHeight="1">
      <c r="A220" s="127"/>
      <c r="B220" s="129"/>
      <c r="C220" s="130"/>
      <c r="D220" s="130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</row>
    <row r="221" spans="1:26" ht="14.25" customHeight="1">
      <c r="A221" s="127"/>
      <c r="B221" s="129"/>
      <c r="C221" s="130"/>
      <c r="D221" s="130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</row>
    <row r="222" spans="1:26" ht="14.25" customHeight="1">
      <c r="A222" s="127"/>
      <c r="B222" s="129"/>
      <c r="C222" s="130"/>
      <c r="D222" s="130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</row>
    <row r="223" spans="1:26" ht="14.25" customHeight="1">
      <c r="A223" s="127"/>
      <c r="B223" s="129"/>
      <c r="C223" s="130"/>
      <c r="D223" s="130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</row>
    <row r="224" spans="1:26" ht="14.25" customHeight="1">
      <c r="A224" s="127"/>
      <c r="B224" s="129"/>
      <c r="C224" s="130"/>
      <c r="D224" s="130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</row>
    <row r="225" spans="1:26" ht="14.25" customHeight="1">
      <c r="A225" s="127"/>
      <c r="B225" s="129"/>
      <c r="C225" s="130"/>
      <c r="D225" s="130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</row>
    <row r="226" spans="1:26" ht="14.25" customHeight="1">
      <c r="A226" s="127"/>
      <c r="B226" s="129"/>
      <c r="C226" s="130"/>
      <c r="D226" s="130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</row>
    <row r="227" spans="1:26" ht="14.25" customHeight="1">
      <c r="A227" s="127"/>
      <c r="B227" s="129"/>
      <c r="C227" s="130"/>
      <c r="D227" s="130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</row>
    <row r="228" spans="1:26" ht="14.25" customHeight="1">
      <c r="A228" s="127"/>
      <c r="B228" s="129"/>
      <c r="C228" s="130"/>
      <c r="D228" s="130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</row>
    <row r="229" spans="1:26" ht="14.25" customHeight="1">
      <c r="A229" s="127"/>
      <c r="B229" s="129"/>
      <c r="C229" s="130"/>
      <c r="D229" s="130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</row>
    <row r="230" spans="1:26" ht="14.25" customHeight="1">
      <c r="A230" s="127"/>
      <c r="B230" s="129"/>
      <c r="C230" s="130"/>
      <c r="D230" s="130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</row>
    <row r="231" spans="1:26" ht="14.25" customHeight="1">
      <c r="A231" s="127"/>
      <c r="B231" s="129"/>
      <c r="C231" s="130"/>
      <c r="D231" s="130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</row>
    <row r="232" spans="1:26" ht="14.25" customHeight="1">
      <c r="A232" s="127"/>
      <c r="B232" s="129"/>
      <c r="C232" s="130"/>
      <c r="D232" s="130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</row>
    <row r="233" spans="1:26" ht="14.25" customHeight="1">
      <c r="A233" s="127"/>
      <c r="B233" s="129"/>
      <c r="C233" s="130"/>
      <c r="D233" s="130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</row>
    <row r="234" spans="1:26" ht="14.25" customHeight="1">
      <c r="A234" s="127"/>
      <c r="B234" s="129"/>
      <c r="C234" s="130"/>
      <c r="D234" s="130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</row>
    <row r="235" spans="1:26" ht="14.25" customHeight="1">
      <c r="A235" s="127"/>
      <c r="B235" s="129"/>
      <c r="C235" s="130"/>
      <c r="D235" s="130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</row>
    <row r="236" spans="1:26" ht="14.25" customHeight="1">
      <c r="A236" s="127"/>
      <c r="B236" s="129"/>
      <c r="C236" s="130"/>
      <c r="D236" s="130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</row>
    <row r="237" spans="1:26" ht="14.25" customHeight="1">
      <c r="A237" s="127"/>
      <c r="B237" s="129"/>
      <c r="C237" s="130"/>
      <c r="D237" s="130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</row>
    <row r="238" spans="1:26" ht="14.25" customHeight="1">
      <c r="A238" s="127"/>
      <c r="B238" s="129"/>
      <c r="C238" s="130"/>
      <c r="D238" s="130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</row>
    <row r="239" spans="1:26" ht="14.25" customHeight="1">
      <c r="A239" s="127"/>
      <c r="B239" s="129"/>
      <c r="C239" s="130"/>
      <c r="D239" s="130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</row>
    <row r="240" spans="1:26" ht="14.25" customHeight="1">
      <c r="A240" s="127"/>
      <c r="B240" s="129"/>
      <c r="C240" s="130"/>
      <c r="D240" s="130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</row>
    <row r="241" spans="1:26" ht="14.25" customHeight="1">
      <c r="A241" s="127"/>
      <c r="B241" s="129"/>
      <c r="C241" s="130"/>
      <c r="D241" s="130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</row>
    <row r="242" spans="1:26" ht="14.25" customHeight="1">
      <c r="A242" s="127"/>
      <c r="B242" s="129"/>
      <c r="C242" s="130"/>
      <c r="D242" s="130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</row>
    <row r="243" spans="1:26" ht="14.25" customHeight="1">
      <c r="A243" s="127"/>
      <c r="B243" s="129"/>
      <c r="C243" s="130"/>
      <c r="D243" s="130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</row>
    <row r="244" spans="1:26" ht="14.25" customHeight="1">
      <c r="A244" s="127"/>
      <c r="B244" s="129"/>
      <c r="C244" s="130"/>
      <c r="D244" s="130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</row>
    <row r="245" spans="1:26" ht="14.25" customHeight="1">
      <c r="A245" s="127"/>
      <c r="B245" s="129"/>
      <c r="C245" s="130"/>
      <c r="D245" s="130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</row>
    <row r="246" spans="1:26" ht="14.25" customHeight="1">
      <c r="A246" s="127"/>
      <c r="B246" s="129"/>
      <c r="C246" s="130"/>
      <c r="D246" s="130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</row>
    <row r="247" spans="1:26" ht="14.25" customHeight="1">
      <c r="A247" s="127"/>
      <c r="B247" s="129"/>
      <c r="C247" s="130"/>
      <c r="D247" s="130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</row>
    <row r="248" spans="1:26" ht="14.25" customHeight="1">
      <c r="A248" s="127"/>
      <c r="B248" s="129"/>
      <c r="C248" s="130"/>
      <c r="D248" s="130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</row>
    <row r="249" spans="1:26" ht="14.25" customHeight="1">
      <c r="A249" s="127"/>
      <c r="B249" s="129"/>
      <c r="C249" s="130"/>
      <c r="D249" s="130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</row>
    <row r="250" spans="1:26" ht="14.25" customHeight="1">
      <c r="A250" s="127"/>
      <c r="B250" s="129"/>
      <c r="C250" s="130"/>
      <c r="D250" s="130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</row>
    <row r="251" spans="1:26" ht="14.25" customHeight="1">
      <c r="A251" s="127"/>
      <c r="B251" s="129"/>
      <c r="C251" s="130"/>
      <c r="D251" s="130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</row>
    <row r="252" spans="1:26" ht="14.25" customHeight="1">
      <c r="A252" s="127"/>
      <c r="B252" s="129"/>
      <c r="C252" s="130"/>
      <c r="D252" s="130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</row>
    <row r="253" spans="1:26" ht="14.25" customHeight="1">
      <c r="A253" s="127"/>
      <c r="B253" s="129"/>
      <c r="C253" s="130"/>
      <c r="D253" s="130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</row>
    <row r="254" spans="1:26" ht="14.25" customHeight="1">
      <c r="A254" s="127"/>
      <c r="B254" s="129"/>
      <c r="C254" s="130"/>
      <c r="D254" s="130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</row>
    <row r="255" spans="1:26" ht="14.25" customHeight="1">
      <c r="A255" s="127"/>
      <c r="B255" s="129"/>
      <c r="C255" s="130"/>
      <c r="D255" s="130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</row>
    <row r="256" spans="1:26" ht="14.25" customHeight="1">
      <c r="A256" s="127"/>
      <c r="B256" s="129"/>
      <c r="C256" s="130"/>
      <c r="D256" s="130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</row>
    <row r="257" spans="1:26" ht="14.25" customHeight="1">
      <c r="A257" s="127"/>
      <c r="B257" s="129"/>
      <c r="C257" s="130"/>
      <c r="D257" s="130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</row>
    <row r="258" spans="1:26" ht="14.25" customHeight="1">
      <c r="A258" s="127"/>
      <c r="B258" s="129"/>
      <c r="C258" s="130"/>
      <c r="D258" s="130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</row>
    <row r="259" spans="1:26" ht="14.25" customHeight="1">
      <c r="A259" s="127"/>
      <c r="B259" s="129"/>
      <c r="C259" s="130"/>
      <c r="D259" s="130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</row>
    <row r="260" spans="1:26" ht="14.25" customHeight="1">
      <c r="A260" s="127"/>
      <c r="B260" s="129"/>
      <c r="C260" s="130"/>
      <c r="D260" s="130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</row>
    <row r="261" spans="1:26" ht="14.25" customHeight="1">
      <c r="A261" s="127"/>
      <c r="B261" s="129"/>
      <c r="C261" s="130"/>
      <c r="D261" s="130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</row>
    <row r="262" spans="1:26" ht="14.25" customHeight="1">
      <c r="A262" s="127"/>
      <c r="B262" s="129"/>
      <c r="C262" s="130"/>
      <c r="D262" s="130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</row>
    <row r="263" spans="1:26" ht="14.25" customHeight="1">
      <c r="A263" s="127"/>
      <c r="B263" s="129"/>
      <c r="C263" s="130"/>
      <c r="D263" s="130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</row>
    <row r="264" spans="1:26" ht="14.25" customHeight="1">
      <c r="A264" s="127"/>
      <c r="B264" s="129"/>
      <c r="C264" s="130"/>
      <c r="D264" s="130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</row>
    <row r="265" spans="1:26" ht="14.25" customHeight="1">
      <c r="A265" s="127"/>
      <c r="B265" s="129"/>
      <c r="C265" s="130"/>
      <c r="D265" s="130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</row>
    <row r="266" spans="1:26" ht="14.25" customHeight="1">
      <c r="A266" s="127"/>
      <c r="B266" s="129"/>
      <c r="C266" s="130"/>
      <c r="D266" s="130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</row>
    <row r="267" spans="1:26" ht="14.25" customHeight="1">
      <c r="A267" s="127"/>
      <c r="B267" s="129"/>
      <c r="C267" s="130"/>
      <c r="D267" s="130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</row>
    <row r="268" spans="1:26" ht="14.25" customHeight="1">
      <c r="A268" s="127"/>
      <c r="B268" s="129"/>
      <c r="C268" s="130"/>
      <c r="D268" s="130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</row>
    <row r="269" spans="1:26" ht="14.25" customHeight="1">
      <c r="A269" s="127"/>
      <c r="B269" s="129"/>
      <c r="C269" s="130"/>
      <c r="D269" s="130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</row>
    <row r="270" spans="1:26" ht="14.25" customHeight="1">
      <c r="A270" s="127"/>
      <c r="B270" s="129"/>
      <c r="C270" s="130"/>
      <c r="D270" s="130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</row>
    <row r="271" spans="1:26" ht="14.25" customHeight="1">
      <c r="A271" s="127"/>
      <c r="B271" s="129"/>
      <c r="C271" s="130"/>
      <c r="D271" s="130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</row>
    <row r="272" spans="1:26" ht="14.25" customHeight="1">
      <c r="A272" s="127"/>
      <c r="B272" s="129"/>
      <c r="C272" s="130"/>
      <c r="D272" s="130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</row>
    <row r="273" spans="1:26" ht="14.25" customHeight="1">
      <c r="A273" s="127"/>
      <c r="B273" s="129"/>
      <c r="C273" s="130"/>
      <c r="D273" s="130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</row>
    <row r="274" spans="1:26" ht="14.25" customHeight="1">
      <c r="A274" s="127"/>
      <c r="B274" s="129"/>
      <c r="C274" s="130"/>
      <c r="D274" s="130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</row>
    <row r="275" spans="1:26" ht="14.25" customHeight="1">
      <c r="A275" s="127"/>
      <c r="B275" s="129"/>
      <c r="C275" s="130"/>
      <c r="D275" s="130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</row>
    <row r="276" spans="1:26" ht="14.25" customHeight="1">
      <c r="A276" s="127"/>
      <c r="B276" s="129"/>
      <c r="C276" s="130"/>
      <c r="D276" s="130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</row>
    <row r="277" spans="1:26" ht="14.25" customHeight="1">
      <c r="A277" s="127"/>
      <c r="B277" s="129"/>
      <c r="C277" s="130"/>
      <c r="D277" s="130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</row>
    <row r="278" spans="1:26" ht="14.25" customHeight="1">
      <c r="A278" s="127"/>
      <c r="B278" s="129"/>
      <c r="C278" s="130"/>
      <c r="D278" s="130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</row>
    <row r="279" spans="1:26" ht="14.25" customHeight="1">
      <c r="A279" s="127"/>
      <c r="B279" s="129"/>
      <c r="C279" s="130"/>
      <c r="D279" s="130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</row>
    <row r="280" spans="1:26" ht="14.25" customHeight="1">
      <c r="A280" s="127"/>
      <c r="B280" s="129"/>
      <c r="C280" s="130"/>
      <c r="D280" s="130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</row>
    <row r="281" spans="1:26" ht="14.25" customHeight="1">
      <c r="A281" s="127"/>
      <c r="B281" s="129"/>
      <c r="C281" s="130"/>
      <c r="D281" s="130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</row>
    <row r="282" spans="1:26" ht="14.25" customHeight="1">
      <c r="A282" s="127"/>
      <c r="B282" s="129"/>
      <c r="C282" s="130"/>
      <c r="D282" s="130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</row>
    <row r="283" spans="1:26" ht="14.25" customHeight="1">
      <c r="A283" s="127"/>
      <c r="B283" s="129"/>
      <c r="C283" s="130"/>
      <c r="D283" s="130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</row>
    <row r="284" spans="1:26" ht="14.25" customHeight="1">
      <c r="A284" s="127"/>
      <c r="B284" s="129"/>
      <c r="C284" s="130"/>
      <c r="D284" s="130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</row>
    <row r="285" spans="1:26" ht="14.25" customHeight="1">
      <c r="A285" s="127"/>
      <c r="B285" s="129"/>
      <c r="C285" s="130"/>
      <c r="D285" s="130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</row>
    <row r="286" spans="1:26" ht="14.25" customHeight="1">
      <c r="A286" s="127"/>
      <c r="B286" s="129"/>
      <c r="C286" s="130"/>
      <c r="D286" s="130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</row>
    <row r="287" spans="1:26" ht="14.25" customHeight="1">
      <c r="A287" s="127"/>
      <c r="B287" s="129"/>
      <c r="C287" s="130"/>
      <c r="D287" s="130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</row>
    <row r="288" spans="1:26" ht="14.25" customHeight="1">
      <c r="A288" s="127"/>
      <c r="B288" s="129"/>
      <c r="C288" s="130"/>
      <c r="D288" s="130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</row>
    <row r="289" spans="1:26" ht="14.25" customHeight="1">
      <c r="A289" s="127"/>
      <c r="B289" s="129"/>
      <c r="C289" s="130"/>
      <c r="D289" s="130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</row>
    <row r="290" spans="1:26" ht="14.25" customHeight="1">
      <c r="A290" s="127"/>
      <c r="B290" s="129"/>
      <c r="C290" s="130"/>
      <c r="D290" s="130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</row>
    <row r="291" spans="1:26" ht="14.25" customHeight="1">
      <c r="A291" s="127"/>
      <c r="B291" s="129"/>
      <c r="C291" s="130"/>
      <c r="D291" s="130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</row>
    <row r="292" spans="1:26" ht="14.25" customHeight="1">
      <c r="A292" s="127"/>
      <c r="B292" s="129"/>
      <c r="C292" s="130"/>
      <c r="D292" s="130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</row>
    <row r="293" spans="1:26" ht="14.25" customHeight="1">
      <c r="A293" s="127"/>
      <c r="B293" s="129"/>
      <c r="C293" s="130"/>
      <c r="D293" s="130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</row>
    <row r="294" spans="1:26" ht="14.25" customHeight="1">
      <c r="A294" s="127"/>
      <c r="B294" s="129"/>
      <c r="C294" s="130"/>
      <c r="D294" s="130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</row>
    <row r="295" spans="1:26" ht="14.25" customHeight="1">
      <c r="A295" s="127"/>
      <c r="B295" s="129"/>
      <c r="C295" s="130"/>
      <c r="D295" s="130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</row>
    <row r="296" spans="1:26" ht="14.25" customHeight="1">
      <c r="A296" s="127"/>
      <c r="B296" s="129"/>
      <c r="C296" s="130"/>
      <c r="D296" s="130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</row>
    <row r="297" spans="1:26" ht="14.25" customHeight="1">
      <c r="A297" s="127"/>
      <c r="B297" s="129"/>
      <c r="C297" s="130"/>
      <c r="D297" s="130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</row>
    <row r="298" spans="1:26" ht="14.25" customHeight="1">
      <c r="A298" s="127"/>
      <c r="B298" s="129"/>
      <c r="C298" s="130"/>
      <c r="D298" s="130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</row>
    <row r="299" spans="1:26" ht="14.25" customHeight="1">
      <c r="A299" s="127"/>
      <c r="B299" s="129"/>
      <c r="C299" s="130"/>
      <c r="D299" s="130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</row>
    <row r="300" spans="1:26" ht="14.25" customHeight="1">
      <c r="A300" s="127"/>
      <c r="B300" s="129"/>
      <c r="C300" s="130"/>
      <c r="D300" s="130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</row>
    <row r="301" spans="1:26" ht="14.25" customHeight="1">
      <c r="A301" s="127"/>
      <c r="B301" s="129"/>
      <c r="C301" s="130"/>
      <c r="D301" s="130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</row>
    <row r="302" spans="1:26" ht="14.25" customHeight="1">
      <c r="A302" s="127"/>
      <c r="B302" s="129"/>
      <c r="C302" s="130"/>
      <c r="D302" s="130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</row>
    <row r="303" spans="1:26" ht="14.25" customHeight="1">
      <c r="A303" s="127"/>
      <c r="B303" s="129"/>
      <c r="C303" s="130"/>
      <c r="D303" s="130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</row>
    <row r="304" spans="1:26" ht="14.25" customHeight="1">
      <c r="A304" s="127"/>
      <c r="B304" s="129"/>
      <c r="C304" s="130"/>
      <c r="D304" s="130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</row>
    <row r="305" spans="1:26" ht="14.25" customHeight="1">
      <c r="A305" s="127"/>
      <c r="B305" s="129"/>
      <c r="C305" s="130"/>
      <c r="D305" s="130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</row>
    <row r="306" spans="1:26" ht="14.25" customHeight="1">
      <c r="A306" s="127"/>
      <c r="B306" s="129"/>
      <c r="C306" s="130"/>
      <c r="D306" s="130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</row>
    <row r="307" spans="1:26" ht="14.25" customHeight="1">
      <c r="A307" s="127"/>
      <c r="B307" s="129"/>
      <c r="C307" s="130"/>
      <c r="D307" s="130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</row>
    <row r="308" spans="1:26" ht="14.25" customHeight="1">
      <c r="A308" s="127"/>
      <c r="B308" s="129"/>
      <c r="C308" s="130"/>
      <c r="D308" s="130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</row>
    <row r="309" spans="1:26" ht="14.25" customHeight="1">
      <c r="A309" s="127"/>
      <c r="B309" s="129"/>
      <c r="C309" s="130"/>
      <c r="D309" s="130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</row>
    <row r="310" spans="1:26" ht="14.25" customHeight="1">
      <c r="A310" s="127"/>
      <c r="B310" s="129"/>
      <c r="C310" s="130"/>
      <c r="D310" s="130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</row>
    <row r="311" spans="1:26" ht="14.25" customHeight="1">
      <c r="A311" s="127"/>
      <c r="B311" s="129"/>
      <c r="C311" s="130"/>
      <c r="D311" s="130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</row>
    <row r="312" spans="1:26" ht="14.25" customHeight="1">
      <c r="A312" s="127"/>
      <c r="B312" s="129"/>
      <c r="C312" s="130"/>
      <c r="D312" s="130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</row>
    <row r="313" spans="1:26" ht="14.25" customHeight="1">
      <c r="A313" s="127"/>
      <c r="B313" s="129"/>
      <c r="C313" s="130"/>
      <c r="D313" s="130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</row>
    <row r="314" spans="1:26" ht="14.25" customHeight="1">
      <c r="A314" s="127"/>
      <c r="B314" s="129"/>
      <c r="C314" s="130"/>
      <c r="D314" s="130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</row>
    <row r="315" spans="1:26" ht="14.25" customHeight="1">
      <c r="A315" s="127"/>
      <c r="B315" s="129"/>
      <c r="C315" s="130"/>
      <c r="D315" s="130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</row>
    <row r="316" spans="1:26" ht="14.25" customHeight="1">
      <c r="A316" s="127"/>
      <c r="B316" s="129"/>
      <c r="C316" s="130"/>
      <c r="D316" s="130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</row>
    <row r="317" spans="1:26" ht="14.25" customHeight="1">
      <c r="A317" s="127"/>
      <c r="B317" s="129"/>
      <c r="C317" s="130"/>
      <c r="D317" s="130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</row>
    <row r="318" spans="1:26" ht="14.25" customHeight="1">
      <c r="A318" s="127"/>
      <c r="B318" s="129"/>
      <c r="C318" s="130"/>
      <c r="D318" s="130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</row>
    <row r="319" spans="1:26" ht="14.25" customHeight="1">
      <c r="A319" s="127"/>
      <c r="B319" s="129"/>
      <c r="C319" s="130"/>
      <c r="D319" s="130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</row>
    <row r="320" spans="1:26" ht="14.25" customHeight="1">
      <c r="A320" s="127"/>
      <c r="B320" s="129"/>
      <c r="C320" s="130"/>
      <c r="D320" s="130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</row>
    <row r="321" spans="1:26" ht="14.25" customHeight="1">
      <c r="A321" s="127"/>
      <c r="B321" s="129"/>
      <c r="C321" s="130"/>
      <c r="D321" s="130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</row>
    <row r="322" spans="1:26" ht="14.25" customHeight="1">
      <c r="A322" s="127"/>
      <c r="B322" s="129"/>
      <c r="C322" s="130"/>
      <c r="D322" s="130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</row>
    <row r="323" spans="1:26" ht="14.25" customHeight="1">
      <c r="A323" s="127"/>
      <c r="B323" s="129"/>
      <c r="C323" s="130"/>
      <c r="D323" s="130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</row>
    <row r="324" spans="1:26" ht="14.25" customHeight="1">
      <c r="A324" s="127"/>
      <c r="B324" s="129"/>
      <c r="C324" s="130"/>
      <c r="D324" s="130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</row>
    <row r="325" spans="1:26" ht="14.25" customHeight="1">
      <c r="A325" s="127"/>
      <c r="B325" s="129"/>
      <c r="C325" s="130"/>
      <c r="D325" s="130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</row>
    <row r="326" spans="1:26" ht="14.25" customHeight="1">
      <c r="A326" s="127"/>
      <c r="B326" s="129"/>
      <c r="C326" s="130"/>
      <c r="D326" s="130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</row>
    <row r="327" spans="1:26" ht="14.25" customHeight="1">
      <c r="A327" s="127"/>
      <c r="B327" s="129"/>
      <c r="C327" s="130"/>
      <c r="D327" s="130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</row>
    <row r="328" spans="1:26" ht="14.25" customHeight="1">
      <c r="A328" s="127"/>
      <c r="B328" s="129"/>
      <c r="C328" s="130"/>
      <c r="D328" s="130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</row>
    <row r="329" spans="1:26" ht="14.25" customHeight="1">
      <c r="A329" s="127"/>
      <c r="B329" s="129"/>
      <c r="C329" s="130"/>
      <c r="D329" s="130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</row>
    <row r="330" spans="1:26" ht="14.25" customHeight="1">
      <c r="A330" s="127"/>
      <c r="B330" s="129"/>
      <c r="C330" s="130"/>
      <c r="D330" s="130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</row>
    <row r="331" spans="1:26" ht="14.25" customHeight="1">
      <c r="A331" s="127"/>
      <c r="B331" s="129"/>
      <c r="C331" s="130"/>
      <c r="D331" s="130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</row>
    <row r="332" spans="1:26" ht="14.25" customHeight="1">
      <c r="A332" s="127"/>
      <c r="B332" s="129"/>
      <c r="C332" s="130"/>
      <c r="D332" s="130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</row>
    <row r="333" spans="1:26" ht="14.25" customHeight="1">
      <c r="A333" s="127"/>
      <c r="B333" s="129"/>
      <c r="C333" s="130"/>
      <c r="D333" s="130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</row>
    <row r="334" spans="1:26" ht="14.25" customHeight="1">
      <c r="A334" s="127"/>
      <c r="B334" s="129"/>
      <c r="C334" s="130"/>
      <c r="D334" s="130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</row>
    <row r="335" spans="1:26" ht="14.25" customHeight="1">
      <c r="A335" s="127"/>
      <c r="B335" s="129"/>
      <c r="C335" s="130"/>
      <c r="D335" s="130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</row>
    <row r="336" spans="1:26" ht="14.25" customHeight="1">
      <c r="A336" s="127"/>
      <c r="B336" s="129"/>
      <c r="C336" s="130"/>
      <c r="D336" s="130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</row>
    <row r="337" spans="1:26" ht="14.25" customHeight="1">
      <c r="A337" s="127"/>
      <c r="B337" s="129"/>
      <c r="C337" s="130"/>
      <c r="D337" s="130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</row>
    <row r="338" spans="1:26" ht="14.25" customHeight="1">
      <c r="A338" s="127"/>
      <c r="B338" s="129"/>
      <c r="C338" s="130"/>
      <c r="D338" s="130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</row>
    <row r="339" spans="1:26" ht="14.25" customHeight="1">
      <c r="A339" s="127"/>
      <c r="B339" s="129"/>
      <c r="C339" s="130"/>
      <c r="D339" s="130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</row>
    <row r="340" spans="1:26" ht="14.25" customHeight="1">
      <c r="A340" s="127"/>
      <c r="B340" s="129"/>
      <c r="C340" s="130"/>
      <c r="D340" s="130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</row>
    <row r="341" spans="1:26" ht="14.25" customHeight="1">
      <c r="A341" s="127"/>
      <c r="B341" s="129"/>
      <c r="C341" s="130"/>
      <c r="D341" s="130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</row>
    <row r="342" spans="1:26" ht="14.25" customHeight="1">
      <c r="A342" s="127"/>
      <c r="B342" s="129"/>
      <c r="C342" s="130"/>
      <c r="D342" s="130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</row>
    <row r="343" spans="1:26" ht="14.25" customHeight="1">
      <c r="A343" s="127"/>
      <c r="B343" s="129"/>
      <c r="C343" s="130"/>
      <c r="D343" s="130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</row>
    <row r="344" spans="1:26" ht="14.25" customHeight="1">
      <c r="A344" s="127"/>
      <c r="B344" s="129"/>
      <c r="C344" s="130"/>
      <c r="D344" s="130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</row>
    <row r="345" spans="1:26" ht="14.25" customHeight="1">
      <c r="A345" s="127"/>
      <c r="B345" s="129"/>
      <c r="C345" s="130"/>
      <c r="D345" s="130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</row>
    <row r="346" spans="1:26" ht="14.25" customHeight="1">
      <c r="A346" s="127"/>
      <c r="B346" s="129"/>
      <c r="C346" s="130"/>
      <c r="D346" s="130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</row>
    <row r="347" spans="1:26" ht="14.25" customHeight="1">
      <c r="A347" s="127"/>
      <c r="B347" s="129"/>
      <c r="C347" s="130"/>
      <c r="D347" s="130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</row>
    <row r="348" spans="1:26" ht="14.25" customHeight="1">
      <c r="A348" s="127"/>
      <c r="B348" s="129"/>
      <c r="C348" s="130"/>
      <c r="D348" s="130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</row>
    <row r="349" spans="1:26" ht="14.25" customHeight="1">
      <c r="A349" s="127"/>
      <c r="B349" s="129"/>
      <c r="C349" s="130"/>
      <c r="D349" s="130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</row>
    <row r="350" spans="1:26" ht="14.25" customHeight="1">
      <c r="A350" s="127"/>
      <c r="B350" s="129"/>
      <c r="C350" s="130"/>
      <c r="D350" s="130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</row>
    <row r="351" spans="1:26" ht="14.25" customHeight="1">
      <c r="A351" s="127"/>
      <c r="B351" s="129"/>
      <c r="C351" s="130"/>
      <c r="D351" s="130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</row>
    <row r="352" spans="1:26" ht="14.25" customHeight="1">
      <c r="A352" s="127"/>
      <c r="B352" s="129"/>
      <c r="C352" s="130"/>
      <c r="D352" s="130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</row>
    <row r="353" spans="1:26" ht="14.25" customHeight="1">
      <c r="A353" s="127"/>
      <c r="B353" s="129"/>
      <c r="C353" s="130"/>
      <c r="D353" s="130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</row>
    <row r="354" spans="1:26" ht="14.25" customHeight="1">
      <c r="A354" s="127"/>
      <c r="B354" s="129"/>
      <c r="C354" s="130"/>
      <c r="D354" s="130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</row>
    <row r="355" spans="1:26" ht="14.25" customHeight="1">
      <c r="A355" s="127"/>
      <c r="B355" s="129"/>
      <c r="C355" s="130"/>
      <c r="D355" s="130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</row>
    <row r="356" spans="1:26" ht="14.25" customHeight="1">
      <c r="A356" s="127"/>
      <c r="B356" s="129"/>
      <c r="C356" s="130"/>
      <c r="D356" s="130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</row>
    <row r="357" spans="1:26" ht="14.25" customHeight="1">
      <c r="A357" s="127"/>
      <c r="B357" s="129"/>
      <c r="C357" s="130"/>
      <c r="D357" s="130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</row>
    <row r="358" spans="1:26" ht="14.25" customHeight="1">
      <c r="A358" s="127"/>
      <c r="B358" s="129"/>
      <c r="C358" s="130"/>
      <c r="D358" s="130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</row>
    <row r="359" spans="1:26" ht="14.25" customHeight="1">
      <c r="A359" s="127"/>
      <c r="B359" s="129"/>
      <c r="C359" s="130"/>
      <c r="D359" s="130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</row>
    <row r="360" spans="1:26" ht="14.25" customHeight="1">
      <c r="A360" s="127"/>
      <c r="B360" s="129"/>
      <c r="C360" s="130"/>
      <c r="D360" s="130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</row>
    <row r="361" spans="1:26" ht="14.25" customHeight="1">
      <c r="A361" s="127"/>
      <c r="B361" s="129"/>
      <c r="C361" s="130"/>
      <c r="D361" s="130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</row>
    <row r="362" spans="1:26" ht="14.25" customHeight="1">
      <c r="A362" s="127"/>
      <c r="B362" s="129"/>
      <c r="C362" s="130"/>
      <c r="D362" s="130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</row>
    <row r="363" spans="1:26" ht="14.25" customHeight="1">
      <c r="A363" s="127"/>
      <c r="B363" s="129"/>
      <c r="C363" s="130"/>
      <c r="D363" s="130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</row>
    <row r="364" spans="1:26" ht="14.25" customHeight="1">
      <c r="A364" s="127"/>
      <c r="B364" s="129"/>
      <c r="C364" s="130"/>
      <c r="D364" s="130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</row>
    <row r="365" spans="1:26" ht="14.25" customHeight="1">
      <c r="A365" s="127"/>
      <c r="B365" s="129"/>
      <c r="C365" s="130"/>
      <c r="D365" s="130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</row>
    <row r="366" spans="1:26" ht="14.25" customHeight="1">
      <c r="A366" s="127"/>
      <c r="B366" s="129"/>
      <c r="C366" s="130"/>
      <c r="D366" s="130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</row>
    <row r="367" spans="1:26" ht="14.25" customHeight="1">
      <c r="A367" s="127"/>
      <c r="B367" s="129"/>
      <c r="C367" s="130"/>
      <c r="D367" s="130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</row>
    <row r="368" spans="1:26" ht="14.25" customHeight="1">
      <c r="A368" s="127"/>
      <c r="B368" s="129"/>
      <c r="C368" s="130"/>
      <c r="D368" s="130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</row>
    <row r="369" spans="1:26" ht="14.25" customHeight="1">
      <c r="A369" s="127"/>
      <c r="B369" s="129"/>
      <c r="C369" s="130"/>
      <c r="D369" s="130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</row>
    <row r="370" spans="1:26" ht="14.25" customHeight="1">
      <c r="A370" s="127"/>
      <c r="B370" s="129"/>
      <c r="C370" s="130"/>
      <c r="D370" s="130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</row>
    <row r="371" spans="1:26" ht="14.25" customHeight="1">
      <c r="A371" s="127"/>
      <c r="B371" s="129"/>
      <c r="C371" s="130"/>
      <c r="D371" s="130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</row>
    <row r="372" spans="1:26" ht="14.25" customHeight="1">
      <c r="A372" s="127"/>
      <c r="B372" s="129"/>
      <c r="C372" s="130"/>
      <c r="D372" s="130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</row>
    <row r="373" spans="1:26" ht="14.25" customHeight="1">
      <c r="A373" s="127"/>
      <c r="B373" s="129"/>
      <c r="C373" s="130"/>
      <c r="D373" s="130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</row>
    <row r="374" spans="1:26" ht="14.25" customHeight="1">
      <c r="A374" s="127"/>
      <c r="B374" s="129"/>
      <c r="C374" s="130"/>
      <c r="D374" s="130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</row>
    <row r="375" spans="1:26" ht="14.25" customHeight="1">
      <c r="A375" s="127"/>
      <c r="B375" s="129"/>
      <c r="C375" s="130"/>
      <c r="D375" s="130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</row>
    <row r="376" spans="1:26" ht="14.25" customHeight="1">
      <c r="A376" s="127"/>
      <c r="B376" s="129"/>
      <c r="C376" s="130"/>
      <c r="D376" s="130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</row>
    <row r="377" spans="1:26" ht="14.25" customHeight="1">
      <c r="A377" s="127"/>
      <c r="B377" s="129"/>
      <c r="C377" s="130"/>
      <c r="D377" s="130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</row>
    <row r="378" spans="1:26" ht="14.25" customHeight="1">
      <c r="A378" s="127"/>
      <c r="B378" s="129"/>
      <c r="C378" s="130"/>
      <c r="D378" s="130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</row>
    <row r="379" spans="1:26" ht="14.25" customHeight="1">
      <c r="A379" s="127"/>
      <c r="B379" s="129"/>
      <c r="C379" s="130"/>
      <c r="D379" s="130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</row>
    <row r="380" spans="1:26" ht="14.25" customHeight="1">
      <c r="A380" s="127"/>
      <c r="B380" s="129"/>
      <c r="C380" s="130"/>
      <c r="D380" s="130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</row>
    <row r="381" spans="1:26" ht="14.25" customHeight="1">
      <c r="A381" s="127"/>
      <c r="B381" s="129"/>
      <c r="C381" s="130"/>
      <c r="D381" s="130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</row>
    <row r="382" spans="1:26" ht="14.25" customHeight="1">
      <c r="A382" s="127"/>
      <c r="B382" s="129"/>
      <c r="C382" s="130"/>
      <c r="D382" s="130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</row>
    <row r="383" spans="1:26" ht="14.25" customHeight="1">
      <c r="A383" s="127"/>
      <c r="B383" s="129"/>
      <c r="C383" s="130"/>
      <c r="D383" s="130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</row>
    <row r="384" spans="1:26" ht="14.25" customHeight="1">
      <c r="A384" s="127"/>
      <c r="B384" s="129"/>
      <c r="C384" s="130"/>
      <c r="D384" s="130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</row>
    <row r="385" spans="1:26" ht="14.25" customHeight="1">
      <c r="A385" s="127"/>
      <c r="B385" s="129"/>
      <c r="C385" s="130"/>
      <c r="D385" s="130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</row>
    <row r="386" spans="1:26" ht="14.25" customHeight="1">
      <c r="A386" s="127"/>
      <c r="B386" s="129"/>
      <c r="C386" s="130"/>
      <c r="D386" s="130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</row>
    <row r="387" spans="1:26" ht="14.25" customHeight="1">
      <c r="A387" s="127"/>
      <c r="B387" s="129"/>
      <c r="C387" s="130"/>
      <c r="D387" s="130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</row>
    <row r="388" spans="1:26" ht="14.25" customHeight="1">
      <c r="A388" s="127"/>
      <c r="B388" s="129"/>
      <c r="C388" s="130"/>
      <c r="D388" s="130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</row>
    <row r="389" spans="1:26" ht="14.25" customHeight="1">
      <c r="A389" s="127"/>
      <c r="B389" s="129"/>
      <c r="C389" s="130"/>
      <c r="D389" s="130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</row>
    <row r="390" spans="1:26" ht="14.25" customHeight="1">
      <c r="A390" s="127"/>
      <c r="B390" s="129"/>
      <c r="C390" s="130"/>
      <c r="D390" s="130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</row>
    <row r="391" spans="1:26" ht="14.25" customHeight="1">
      <c r="A391" s="127"/>
      <c r="B391" s="129"/>
      <c r="C391" s="130"/>
      <c r="D391" s="130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</row>
    <row r="392" spans="1:26" ht="14.25" customHeight="1">
      <c r="A392" s="127"/>
      <c r="B392" s="129"/>
      <c r="C392" s="130"/>
      <c r="D392" s="130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</row>
    <row r="393" spans="1:26" ht="14.25" customHeight="1">
      <c r="A393" s="127"/>
      <c r="B393" s="129"/>
      <c r="C393" s="130"/>
      <c r="D393" s="130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</row>
    <row r="394" spans="1:26" ht="14.25" customHeight="1">
      <c r="A394" s="127"/>
      <c r="B394" s="129"/>
      <c r="C394" s="130"/>
      <c r="D394" s="130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</row>
    <row r="395" spans="1:26" ht="14.25" customHeight="1">
      <c r="A395" s="127"/>
      <c r="B395" s="129"/>
      <c r="C395" s="130"/>
      <c r="D395" s="130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</row>
    <row r="396" spans="1:26" ht="14.25" customHeight="1">
      <c r="A396" s="127"/>
      <c r="B396" s="129"/>
      <c r="C396" s="130"/>
      <c r="D396" s="130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</row>
    <row r="397" spans="1:26" ht="14.25" customHeight="1">
      <c r="A397" s="127"/>
      <c r="B397" s="129"/>
      <c r="C397" s="130"/>
      <c r="D397" s="130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</row>
    <row r="398" spans="1:26" ht="14.25" customHeight="1">
      <c r="A398" s="127"/>
      <c r="B398" s="129"/>
      <c r="C398" s="130"/>
      <c r="D398" s="130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</row>
    <row r="399" spans="1:26" ht="14.25" customHeight="1">
      <c r="A399" s="127"/>
      <c r="B399" s="129"/>
      <c r="C399" s="130"/>
      <c r="D399" s="130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</row>
    <row r="400" spans="1:26" ht="14.25" customHeight="1">
      <c r="A400" s="127"/>
      <c r="B400" s="129"/>
      <c r="C400" s="130"/>
      <c r="D400" s="130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</row>
    <row r="401" spans="1:26" ht="14.25" customHeight="1">
      <c r="A401" s="127"/>
      <c r="B401" s="129"/>
      <c r="C401" s="130"/>
      <c r="D401" s="130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</row>
    <row r="402" spans="1:26" ht="14.25" customHeight="1">
      <c r="A402" s="127"/>
      <c r="B402" s="129"/>
      <c r="C402" s="130"/>
      <c r="D402" s="130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</row>
    <row r="403" spans="1:26" ht="14.25" customHeight="1">
      <c r="A403" s="127"/>
      <c r="B403" s="129"/>
      <c r="C403" s="130"/>
      <c r="D403" s="130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</row>
    <row r="404" spans="1:26" ht="14.25" customHeight="1">
      <c r="A404" s="127"/>
      <c r="B404" s="129"/>
      <c r="C404" s="130"/>
      <c r="D404" s="130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</row>
    <row r="405" spans="1:26" ht="14.25" customHeight="1">
      <c r="A405" s="127"/>
      <c r="B405" s="129"/>
      <c r="C405" s="130"/>
      <c r="D405" s="130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</row>
    <row r="406" spans="1:26" ht="14.25" customHeight="1">
      <c r="A406" s="127"/>
      <c r="B406" s="129"/>
      <c r="C406" s="130"/>
      <c r="D406" s="130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</row>
    <row r="407" spans="1:26" ht="14.25" customHeight="1">
      <c r="A407" s="127"/>
      <c r="B407" s="129"/>
      <c r="C407" s="130"/>
      <c r="D407" s="130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</row>
    <row r="408" spans="1:26" ht="14.25" customHeight="1">
      <c r="A408" s="127"/>
      <c r="B408" s="129"/>
      <c r="C408" s="130"/>
      <c r="D408" s="130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</row>
    <row r="409" spans="1:26" ht="14.25" customHeight="1">
      <c r="A409" s="127"/>
      <c r="B409" s="129"/>
      <c r="C409" s="130"/>
      <c r="D409" s="130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</row>
    <row r="410" spans="1:26" ht="14.25" customHeight="1">
      <c r="A410" s="127"/>
      <c r="B410" s="129"/>
      <c r="C410" s="130"/>
      <c r="D410" s="130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</row>
    <row r="411" spans="1:26" ht="14.25" customHeight="1">
      <c r="A411" s="127"/>
      <c r="B411" s="129"/>
      <c r="C411" s="130"/>
      <c r="D411" s="130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</row>
    <row r="412" spans="1:26" ht="14.25" customHeight="1">
      <c r="A412" s="127"/>
      <c r="B412" s="129"/>
      <c r="C412" s="130"/>
      <c r="D412" s="130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</row>
    <row r="413" spans="1:26" ht="14.25" customHeight="1">
      <c r="A413" s="127"/>
      <c r="B413" s="129"/>
      <c r="C413" s="130"/>
      <c r="D413" s="130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</row>
    <row r="414" spans="1:26" ht="14.25" customHeight="1">
      <c r="A414" s="127"/>
      <c r="B414" s="129"/>
      <c r="C414" s="130"/>
      <c r="D414" s="130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</row>
    <row r="415" spans="1:26" ht="14.25" customHeight="1">
      <c r="A415" s="127"/>
      <c r="B415" s="129"/>
      <c r="C415" s="130"/>
      <c r="D415" s="130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</row>
    <row r="416" spans="1:26" ht="14.25" customHeight="1">
      <c r="A416" s="127"/>
      <c r="B416" s="129"/>
      <c r="C416" s="130"/>
      <c r="D416" s="130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</row>
    <row r="417" spans="1:26" ht="14.25" customHeight="1">
      <c r="A417" s="127"/>
      <c r="B417" s="129"/>
      <c r="C417" s="130"/>
      <c r="D417" s="130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</row>
    <row r="418" spans="1:26" ht="14.25" customHeight="1">
      <c r="A418" s="127"/>
      <c r="B418" s="129"/>
      <c r="C418" s="130"/>
      <c r="D418" s="130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</row>
    <row r="419" spans="1:26" ht="14.25" customHeight="1">
      <c r="A419" s="127"/>
      <c r="B419" s="129"/>
      <c r="C419" s="130"/>
      <c r="D419" s="130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</row>
    <row r="420" spans="1:26" ht="14.25" customHeight="1">
      <c r="A420" s="127"/>
      <c r="B420" s="129"/>
      <c r="C420" s="130"/>
      <c r="D420" s="130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</row>
    <row r="421" spans="1:26" ht="14.25" customHeight="1">
      <c r="A421" s="127"/>
      <c r="B421" s="129"/>
      <c r="C421" s="130"/>
      <c r="D421" s="130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</row>
    <row r="422" spans="1:26" ht="14.25" customHeight="1">
      <c r="A422" s="127"/>
      <c r="B422" s="129"/>
      <c r="C422" s="130"/>
      <c r="D422" s="130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</row>
    <row r="423" spans="1:26" ht="14.25" customHeight="1">
      <c r="A423" s="127"/>
      <c r="B423" s="129"/>
      <c r="C423" s="130"/>
      <c r="D423" s="130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</row>
    <row r="424" spans="1:26" ht="14.25" customHeight="1">
      <c r="A424" s="127"/>
      <c r="B424" s="129"/>
      <c r="C424" s="130"/>
      <c r="D424" s="130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</row>
    <row r="425" spans="1:26" ht="14.25" customHeight="1">
      <c r="A425" s="127"/>
      <c r="B425" s="129"/>
      <c r="C425" s="130"/>
      <c r="D425" s="130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</row>
    <row r="426" spans="1:26" ht="14.25" customHeight="1">
      <c r="A426" s="127"/>
      <c r="B426" s="129"/>
      <c r="C426" s="130"/>
      <c r="D426" s="130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</row>
    <row r="427" spans="1:26" ht="14.25" customHeight="1">
      <c r="A427" s="127"/>
      <c r="B427" s="129"/>
      <c r="C427" s="130"/>
      <c r="D427" s="130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</row>
    <row r="428" spans="1:26" ht="14.25" customHeight="1">
      <c r="A428" s="127"/>
      <c r="B428" s="129"/>
      <c r="C428" s="130"/>
      <c r="D428" s="130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</row>
    <row r="429" spans="1:26" ht="14.25" customHeight="1">
      <c r="A429" s="127"/>
      <c r="B429" s="129"/>
      <c r="C429" s="130"/>
      <c r="D429" s="130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</row>
    <row r="430" spans="1:26" ht="14.25" customHeight="1">
      <c r="A430" s="127"/>
      <c r="B430" s="129"/>
      <c r="C430" s="130"/>
      <c r="D430" s="130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</row>
    <row r="431" spans="1:26" ht="14.25" customHeight="1">
      <c r="A431" s="127"/>
      <c r="B431" s="129"/>
      <c r="C431" s="130"/>
      <c r="D431" s="130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</row>
    <row r="432" spans="1:26" ht="14.25" customHeight="1">
      <c r="A432" s="127"/>
      <c r="B432" s="129"/>
      <c r="C432" s="130"/>
      <c r="D432" s="130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</row>
    <row r="433" spans="1:26" ht="14.25" customHeight="1">
      <c r="A433" s="127"/>
      <c r="B433" s="129"/>
      <c r="C433" s="130"/>
      <c r="D433" s="130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</row>
    <row r="434" spans="1:26" ht="14.25" customHeight="1">
      <c r="A434" s="127"/>
      <c r="B434" s="129"/>
      <c r="C434" s="130"/>
      <c r="D434" s="130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</row>
    <row r="435" spans="1:26" ht="14.25" customHeight="1">
      <c r="A435" s="127"/>
      <c r="B435" s="129"/>
      <c r="C435" s="130"/>
      <c r="D435" s="130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</row>
    <row r="436" spans="1:26" ht="14.25" customHeight="1">
      <c r="A436" s="127"/>
      <c r="B436" s="129"/>
      <c r="C436" s="130"/>
      <c r="D436" s="130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</row>
    <row r="437" spans="1:26" ht="14.25" customHeight="1">
      <c r="A437" s="127"/>
      <c r="B437" s="129"/>
      <c r="C437" s="130"/>
      <c r="D437" s="130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</row>
    <row r="438" spans="1:26" ht="14.25" customHeight="1">
      <c r="A438" s="127"/>
      <c r="B438" s="129"/>
      <c r="C438" s="130"/>
      <c r="D438" s="130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</row>
    <row r="439" spans="1:26" ht="14.25" customHeight="1">
      <c r="A439" s="127"/>
      <c r="B439" s="129"/>
      <c r="C439" s="130"/>
      <c r="D439" s="130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</row>
    <row r="440" spans="1:26" ht="14.25" customHeight="1">
      <c r="A440" s="127"/>
      <c r="B440" s="129"/>
      <c r="C440" s="130"/>
      <c r="D440" s="130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</row>
    <row r="441" spans="1:26" ht="14.25" customHeight="1">
      <c r="A441" s="127"/>
      <c r="B441" s="129"/>
      <c r="C441" s="130"/>
      <c r="D441" s="130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</row>
    <row r="442" spans="1:26" ht="14.25" customHeight="1">
      <c r="A442" s="127"/>
      <c r="B442" s="129"/>
      <c r="C442" s="130"/>
      <c r="D442" s="130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</row>
    <row r="443" spans="1:26" ht="14.25" customHeight="1">
      <c r="A443" s="127"/>
      <c r="B443" s="129"/>
      <c r="C443" s="130"/>
      <c r="D443" s="130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</row>
    <row r="444" spans="1:26" ht="14.25" customHeight="1">
      <c r="A444" s="127"/>
      <c r="B444" s="129"/>
      <c r="C444" s="130"/>
      <c r="D444" s="130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</row>
    <row r="445" spans="1:26" ht="14.25" customHeight="1">
      <c r="A445" s="127"/>
      <c r="B445" s="129"/>
      <c r="C445" s="130"/>
      <c r="D445" s="130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</row>
    <row r="446" spans="1:26" ht="14.25" customHeight="1">
      <c r="A446" s="127"/>
      <c r="B446" s="129"/>
      <c r="C446" s="130"/>
      <c r="D446" s="130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</row>
    <row r="447" spans="1:26" ht="14.25" customHeight="1">
      <c r="A447" s="127"/>
      <c r="B447" s="129"/>
      <c r="C447" s="130"/>
      <c r="D447" s="130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</row>
    <row r="448" spans="1:26" ht="14.25" customHeight="1">
      <c r="A448" s="127"/>
      <c r="B448" s="129"/>
      <c r="C448" s="130"/>
      <c r="D448" s="130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</row>
    <row r="449" spans="1:26" ht="14.25" customHeight="1">
      <c r="A449" s="127"/>
      <c r="B449" s="129"/>
      <c r="C449" s="130"/>
      <c r="D449" s="130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</row>
    <row r="450" spans="1:26" ht="14.25" customHeight="1">
      <c r="A450" s="127"/>
      <c r="B450" s="129"/>
      <c r="C450" s="130"/>
      <c r="D450" s="130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</row>
    <row r="451" spans="1:26" ht="14.25" customHeight="1">
      <c r="A451" s="127"/>
      <c r="B451" s="129"/>
      <c r="C451" s="130"/>
      <c r="D451" s="130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</row>
    <row r="452" spans="1:26" ht="14.25" customHeight="1">
      <c r="A452" s="127"/>
      <c r="B452" s="129"/>
      <c r="C452" s="130"/>
      <c r="D452" s="130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</row>
    <row r="453" spans="1:26" ht="14.25" customHeight="1">
      <c r="A453" s="127"/>
      <c r="B453" s="129"/>
      <c r="C453" s="130"/>
      <c r="D453" s="130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</row>
    <row r="454" spans="1:26" ht="14.25" customHeight="1">
      <c r="A454" s="127"/>
      <c r="B454" s="129"/>
      <c r="C454" s="130"/>
      <c r="D454" s="130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</row>
    <row r="455" spans="1:26" ht="14.25" customHeight="1">
      <c r="A455" s="127"/>
      <c r="B455" s="129"/>
      <c r="C455" s="130"/>
      <c r="D455" s="130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</row>
    <row r="456" spans="1:26" ht="14.25" customHeight="1">
      <c r="A456" s="127"/>
      <c r="B456" s="129"/>
      <c r="C456" s="130"/>
      <c r="D456" s="130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</row>
    <row r="457" spans="1:26" ht="14.25" customHeight="1">
      <c r="A457" s="127"/>
      <c r="B457" s="129"/>
      <c r="C457" s="130"/>
      <c r="D457" s="130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</row>
    <row r="458" spans="1:26" ht="14.25" customHeight="1">
      <c r="A458" s="127"/>
      <c r="B458" s="129"/>
      <c r="C458" s="130"/>
      <c r="D458" s="130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</row>
    <row r="459" spans="1:26" ht="14.25" customHeight="1">
      <c r="A459" s="127"/>
      <c r="B459" s="129"/>
      <c r="C459" s="130"/>
      <c r="D459" s="130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</row>
    <row r="460" spans="1:26" ht="14.25" customHeight="1">
      <c r="A460" s="127"/>
      <c r="B460" s="129"/>
      <c r="C460" s="130"/>
      <c r="D460" s="130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</row>
    <row r="461" spans="1:26" ht="14.25" customHeight="1">
      <c r="A461" s="127"/>
      <c r="B461" s="129"/>
      <c r="C461" s="130"/>
      <c r="D461" s="130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</row>
    <row r="462" spans="1:26" ht="14.25" customHeight="1">
      <c r="A462" s="127"/>
      <c r="B462" s="129"/>
      <c r="C462" s="130"/>
      <c r="D462" s="130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</row>
    <row r="463" spans="1:26" ht="14.25" customHeight="1">
      <c r="A463" s="127"/>
      <c r="B463" s="129"/>
      <c r="C463" s="130"/>
      <c r="D463" s="130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</row>
    <row r="464" spans="1:26" ht="14.25" customHeight="1">
      <c r="A464" s="127"/>
      <c r="B464" s="129"/>
      <c r="C464" s="130"/>
      <c r="D464" s="130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</row>
    <row r="465" spans="1:26" ht="14.25" customHeight="1">
      <c r="A465" s="127"/>
      <c r="B465" s="129"/>
      <c r="C465" s="130"/>
      <c r="D465" s="130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</row>
    <row r="466" spans="1:26" ht="14.25" customHeight="1">
      <c r="A466" s="127"/>
      <c r="B466" s="129"/>
      <c r="C466" s="130"/>
      <c r="D466" s="130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</row>
    <row r="467" spans="1:26" ht="14.25" customHeight="1">
      <c r="A467" s="127"/>
      <c r="B467" s="129"/>
      <c r="C467" s="130"/>
      <c r="D467" s="130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</row>
    <row r="468" spans="1:26" ht="14.25" customHeight="1">
      <c r="A468" s="127"/>
      <c r="B468" s="129"/>
      <c r="C468" s="130"/>
      <c r="D468" s="130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</row>
    <row r="469" spans="1:26" ht="14.25" customHeight="1">
      <c r="A469" s="127"/>
      <c r="B469" s="129"/>
      <c r="C469" s="130"/>
      <c r="D469" s="130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</row>
    <row r="470" spans="1:26" ht="14.25" customHeight="1">
      <c r="A470" s="127"/>
      <c r="B470" s="129"/>
      <c r="C470" s="130"/>
      <c r="D470" s="130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</row>
    <row r="471" spans="1:26" ht="14.25" customHeight="1">
      <c r="A471" s="127"/>
      <c r="B471" s="129"/>
      <c r="C471" s="130"/>
      <c r="D471" s="130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</row>
    <row r="472" spans="1:26" ht="14.25" customHeight="1">
      <c r="A472" s="127"/>
      <c r="B472" s="129"/>
      <c r="C472" s="130"/>
      <c r="D472" s="130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</row>
    <row r="473" spans="1:26" ht="14.25" customHeight="1">
      <c r="A473" s="127"/>
      <c r="B473" s="129"/>
      <c r="C473" s="130"/>
      <c r="D473" s="130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</row>
    <row r="474" spans="1:26" ht="14.25" customHeight="1">
      <c r="A474" s="127"/>
      <c r="B474" s="129"/>
      <c r="C474" s="130"/>
      <c r="D474" s="130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</row>
    <row r="475" spans="1:26" ht="14.25" customHeight="1">
      <c r="A475" s="127"/>
      <c r="B475" s="129"/>
      <c r="C475" s="130"/>
      <c r="D475" s="130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</row>
    <row r="476" spans="1:26" ht="14.25" customHeight="1">
      <c r="A476" s="127"/>
      <c r="B476" s="129"/>
      <c r="C476" s="130"/>
      <c r="D476" s="130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</row>
    <row r="477" spans="1:26" ht="14.25" customHeight="1">
      <c r="A477" s="127"/>
      <c r="B477" s="129"/>
      <c r="C477" s="130"/>
      <c r="D477" s="130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</row>
    <row r="478" spans="1:26" ht="14.25" customHeight="1">
      <c r="A478" s="127"/>
      <c r="B478" s="129"/>
      <c r="C478" s="130"/>
      <c r="D478" s="130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</row>
    <row r="479" spans="1:26" ht="14.25" customHeight="1">
      <c r="A479" s="127"/>
      <c r="B479" s="129"/>
      <c r="C479" s="130"/>
      <c r="D479" s="130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</row>
    <row r="480" spans="1:26" ht="14.25" customHeight="1">
      <c r="A480" s="127"/>
      <c r="B480" s="129"/>
      <c r="C480" s="130"/>
      <c r="D480" s="130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</row>
    <row r="481" spans="1:26" ht="14.25" customHeight="1">
      <c r="A481" s="127"/>
      <c r="B481" s="129"/>
      <c r="C481" s="130"/>
      <c r="D481" s="130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</row>
    <row r="482" spans="1:26" ht="14.25" customHeight="1">
      <c r="A482" s="127"/>
      <c r="B482" s="129"/>
      <c r="C482" s="130"/>
      <c r="D482" s="130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</row>
    <row r="483" spans="1:26" ht="14.25" customHeight="1">
      <c r="A483" s="127"/>
      <c r="B483" s="129"/>
      <c r="C483" s="130"/>
      <c r="D483" s="130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</row>
    <row r="484" spans="1:26" ht="14.25" customHeight="1">
      <c r="A484" s="127"/>
      <c r="B484" s="129"/>
      <c r="C484" s="130"/>
      <c r="D484" s="130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</row>
    <row r="485" spans="1:26" ht="14.25" customHeight="1">
      <c r="A485" s="127"/>
      <c r="B485" s="129"/>
      <c r="C485" s="130"/>
      <c r="D485" s="130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</row>
    <row r="486" spans="1:26" ht="14.25" customHeight="1">
      <c r="A486" s="127"/>
      <c r="B486" s="129"/>
      <c r="C486" s="130"/>
      <c r="D486" s="130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</row>
    <row r="487" spans="1:26" ht="14.25" customHeight="1">
      <c r="A487" s="127"/>
      <c r="B487" s="129"/>
      <c r="C487" s="130"/>
      <c r="D487" s="130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</row>
    <row r="488" spans="1:26" ht="14.25" customHeight="1">
      <c r="A488" s="127"/>
      <c r="B488" s="129"/>
      <c r="C488" s="130"/>
      <c r="D488" s="130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</row>
    <row r="489" spans="1:26" ht="14.25" customHeight="1">
      <c r="A489" s="127"/>
      <c r="B489" s="129"/>
      <c r="C489" s="130"/>
      <c r="D489" s="130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</row>
    <row r="490" spans="1:26" ht="14.25" customHeight="1">
      <c r="A490" s="127"/>
      <c r="B490" s="129"/>
      <c r="C490" s="130"/>
      <c r="D490" s="130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</row>
    <row r="491" spans="1:26" ht="14.25" customHeight="1">
      <c r="A491" s="127"/>
      <c r="B491" s="129"/>
      <c r="C491" s="130"/>
      <c r="D491" s="130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</row>
    <row r="492" spans="1:26" ht="14.25" customHeight="1">
      <c r="A492" s="127"/>
      <c r="B492" s="129"/>
      <c r="C492" s="130"/>
      <c r="D492" s="130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</row>
    <row r="493" spans="1:26" ht="14.25" customHeight="1">
      <c r="A493" s="127"/>
      <c r="B493" s="129"/>
      <c r="C493" s="130"/>
      <c r="D493" s="130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</row>
    <row r="494" spans="1:26" ht="14.25" customHeight="1">
      <c r="A494" s="127"/>
      <c r="B494" s="129"/>
      <c r="C494" s="130"/>
      <c r="D494" s="130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</row>
    <row r="495" spans="1:26" ht="14.25" customHeight="1">
      <c r="A495" s="127"/>
      <c r="B495" s="129"/>
      <c r="C495" s="130"/>
      <c r="D495" s="130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</row>
    <row r="496" spans="1:26" ht="14.25" customHeight="1">
      <c r="A496" s="127"/>
      <c r="B496" s="129"/>
      <c r="C496" s="130"/>
      <c r="D496" s="130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</row>
    <row r="497" spans="1:26" ht="14.25" customHeight="1">
      <c r="A497" s="127"/>
      <c r="B497" s="129"/>
      <c r="C497" s="130"/>
      <c r="D497" s="130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</row>
    <row r="498" spans="1:26" ht="14.25" customHeight="1">
      <c r="A498" s="127"/>
      <c r="B498" s="129"/>
      <c r="C498" s="130"/>
      <c r="D498" s="130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</row>
    <row r="499" spans="1:26" ht="14.25" customHeight="1">
      <c r="A499" s="127"/>
      <c r="B499" s="129"/>
      <c r="C499" s="130"/>
      <c r="D499" s="130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</row>
    <row r="500" spans="1:26" ht="14.25" customHeight="1">
      <c r="A500" s="127"/>
      <c r="B500" s="129"/>
      <c r="C500" s="130"/>
      <c r="D500" s="130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</row>
    <row r="501" spans="1:26" ht="14.25" customHeight="1">
      <c r="A501" s="127"/>
      <c r="B501" s="129"/>
      <c r="C501" s="130"/>
      <c r="D501" s="130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</row>
    <row r="502" spans="1:26" ht="14.25" customHeight="1">
      <c r="A502" s="127"/>
      <c r="B502" s="129"/>
      <c r="C502" s="130"/>
      <c r="D502" s="130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</row>
    <row r="503" spans="1:26" ht="14.25" customHeight="1">
      <c r="A503" s="127"/>
      <c r="B503" s="129"/>
      <c r="C503" s="130"/>
      <c r="D503" s="130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</row>
    <row r="504" spans="1:26" ht="14.25" customHeight="1">
      <c r="A504" s="127"/>
      <c r="B504" s="129"/>
      <c r="C504" s="130"/>
      <c r="D504" s="130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</row>
    <row r="505" spans="1:26" ht="14.25" customHeight="1">
      <c r="A505" s="127"/>
      <c r="B505" s="129"/>
      <c r="C505" s="130"/>
      <c r="D505" s="130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</row>
    <row r="506" spans="1:26" ht="14.25" customHeight="1">
      <c r="A506" s="127"/>
      <c r="B506" s="129"/>
      <c r="C506" s="130"/>
      <c r="D506" s="130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</row>
    <row r="507" spans="1:26" ht="14.25" customHeight="1">
      <c r="A507" s="127"/>
      <c r="B507" s="129"/>
      <c r="C507" s="130"/>
      <c r="D507" s="130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</row>
    <row r="508" spans="1:26" ht="14.25" customHeight="1">
      <c r="A508" s="127"/>
      <c r="B508" s="129"/>
      <c r="C508" s="130"/>
      <c r="D508" s="130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</row>
    <row r="509" spans="1:26" ht="14.25" customHeight="1">
      <c r="A509" s="127"/>
      <c r="B509" s="129"/>
      <c r="C509" s="130"/>
      <c r="D509" s="130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</row>
    <row r="510" spans="1:26" ht="14.25" customHeight="1">
      <c r="A510" s="127"/>
      <c r="B510" s="129"/>
      <c r="C510" s="130"/>
      <c r="D510" s="130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</row>
    <row r="511" spans="1:26" ht="14.25" customHeight="1">
      <c r="A511" s="127"/>
      <c r="B511" s="129"/>
      <c r="C511" s="130"/>
      <c r="D511" s="130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</row>
    <row r="512" spans="1:26" ht="14.25" customHeight="1">
      <c r="A512" s="127"/>
      <c r="B512" s="129"/>
      <c r="C512" s="130"/>
      <c r="D512" s="130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</row>
    <row r="513" spans="1:26" ht="14.25" customHeight="1">
      <c r="A513" s="127"/>
      <c r="B513" s="129"/>
      <c r="C513" s="130"/>
      <c r="D513" s="130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</row>
    <row r="514" spans="1:26" ht="14.25" customHeight="1">
      <c r="A514" s="127"/>
      <c r="B514" s="129"/>
      <c r="C514" s="130"/>
      <c r="D514" s="130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</row>
    <row r="515" spans="1:26" ht="14.25" customHeight="1">
      <c r="A515" s="127"/>
      <c r="B515" s="129"/>
      <c r="C515" s="130"/>
      <c r="D515" s="130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</row>
    <row r="516" spans="1:26" ht="14.25" customHeight="1">
      <c r="A516" s="127"/>
      <c r="B516" s="129"/>
      <c r="C516" s="130"/>
      <c r="D516" s="130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</row>
    <row r="517" spans="1:26" ht="14.25" customHeight="1">
      <c r="A517" s="127"/>
      <c r="B517" s="129"/>
      <c r="C517" s="130"/>
      <c r="D517" s="130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</row>
    <row r="518" spans="1:26" ht="14.25" customHeight="1">
      <c r="A518" s="127"/>
      <c r="B518" s="129"/>
      <c r="C518" s="130"/>
      <c r="D518" s="130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</row>
    <row r="519" spans="1:26" ht="14.25" customHeight="1">
      <c r="A519" s="127"/>
      <c r="B519" s="129"/>
      <c r="C519" s="130"/>
      <c r="D519" s="130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</row>
    <row r="520" spans="1:26" ht="14.25" customHeight="1">
      <c r="A520" s="127"/>
      <c r="B520" s="129"/>
      <c r="C520" s="130"/>
      <c r="D520" s="130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</row>
    <row r="521" spans="1:26" ht="14.25" customHeight="1">
      <c r="A521" s="127"/>
      <c r="B521" s="129"/>
      <c r="C521" s="130"/>
      <c r="D521" s="130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</row>
    <row r="522" spans="1:26" ht="14.25" customHeight="1">
      <c r="A522" s="127"/>
      <c r="B522" s="129"/>
      <c r="C522" s="130"/>
      <c r="D522" s="130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</row>
    <row r="523" spans="1:26" ht="14.25" customHeight="1">
      <c r="A523" s="127"/>
      <c r="B523" s="129"/>
      <c r="C523" s="130"/>
      <c r="D523" s="130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</row>
    <row r="524" spans="1:26" ht="14.25" customHeight="1">
      <c r="A524" s="127"/>
      <c r="B524" s="129"/>
      <c r="C524" s="130"/>
      <c r="D524" s="130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</row>
    <row r="525" spans="1:26" ht="14.25" customHeight="1">
      <c r="A525" s="127"/>
      <c r="B525" s="129"/>
      <c r="C525" s="130"/>
      <c r="D525" s="130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</row>
    <row r="526" spans="1:26" ht="14.25" customHeight="1">
      <c r="A526" s="127"/>
      <c r="B526" s="129"/>
      <c r="C526" s="130"/>
      <c r="D526" s="130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</row>
    <row r="527" spans="1:26" ht="14.25" customHeight="1">
      <c r="A527" s="127"/>
      <c r="B527" s="129"/>
      <c r="C527" s="130"/>
      <c r="D527" s="130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</row>
    <row r="528" spans="1:26" ht="14.25" customHeight="1">
      <c r="A528" s="127"/>
      <c r="B528" s="129"/>
      <c r="C528" s="130"/>
      <c r="D528" s="130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</row>
    <row r="529" spans="1:26" ht="14.25" customHeight="1">
      <c r="A529" s="127"/>
      <c r="B529" s="129"/>
      <c r="C529" s="130"/>
      <c r="D529" s="130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</row>
    <row r="530" spans="1:26" ht="14.25" customHeight="1">
      <c r="A530" s="127"/>
      <c r="B530" s="129"/>
      <c r="C530" s="130"/>
      <c r="D530" s="130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</row>
    <row r="531" spans="1:26" ht="14.25" customHeight="1">
      <c r="A531" s="127"/>
      <c r="B531" s="129"/>
      <c r="C531" s="130"/>
      <c r="D531" s="130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</row>
    <row r="532" spans="1:26" ht="14.25" customHeight="1">
      <c r="A532" s="127"/>
      <c r="B532" s="129"/>
      <c r="C532" s="130"/>
      <c r="D532" s="130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</row>
    <row r="533" spans="1:26" ht="14.25" customHeight="1">
      <c r="A533" s="127"/>
      <c r="B533" s="129"/>
      <c r="C533" s="130"/>
      <c r="D533" s="130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</row>
    <row r="534" spans="1:26" ht="14.25" customHeight="1">
      <c r="A534" s="127"/>
      <c r="B534" s="129"/>
      <c r="C534" s="130"/>
      <c r="D534" s="130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</row>
    <row r="535" spans="1:26" ht="14.25" customHeight="1">
      <c r="A535" s="127"/>
      <c r="B535" s="129"/>
      <c r="C535" s="130"/>
      <c r="D535" s="130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</row>
    <row r="536" spans="1:26" ht="14.25" customHeight="1">
      <c r="A536" s="127"/>
      <c r="B536" s="129"/>
      <c r="C536" s="130"/>
      <c r="D536" s="130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</row>
    <row r="537" spans="1:26" ht="14.25" customHeight="1">
      <c r="A537" s="127"/>
      <c r="B537" s="129"/>
      <c r="C537" s="130"/>
      <c r="D537" s="130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</row>
    <row r="538" spans="1:26" ht="14.25" customHeight="1">
      <c r="A538" s="127"/>
      <c r="B538" s="129"/>
      <c r="C538" s="130"/>
      <c r="D538" s="130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</row>
    <row r="539" spans="1:26" ht="14.25" customHeight="1">
      <c r="A539" s="127"/>
      <c r="B539" s="129"/>
      <c r="C539" s="130"/>
      <c r="D539" s="130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</row>
    <row r="540" spans="1:26" ht="14.25" customHeight="1">
      <c r="A540" s="127"/>
      <c r="B540" s="129"/>
      <c r="C540" s="130"/>
      <c r="D540" s="130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</row>
    <row r="541" spans="1:26" ht="14.25" customHeight="1">
      <c r="A541" s="127"/>
      <c r="B541" s="129"/>
      <c r="C541" s="130"/>
      <c r="D541" s="130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</row>
    <row r="542" spans="1:26" ht="14.25" customHeight="1">
      <c r="A542" s="127"/>
      <c r="B542" s="129"/>
      <c r="C542" s="130"/>
      <c r="D542" s="130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</row>
    <row r="543" spans="1:26" ht="14.25" customHeight="1">
      <c r="A543" s="127"/>
      <c r="B543" s="129"/>
      <c r="C543" s="130"/>
      <c r="D543" s="130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</row>
    <row r="544" spans="1:26" ht="14.25" customHeight="1">
      <c r="A544" s="127"/>
      <c r="B544" s="129"/>
      <c r="C544" s="130"/>
      <c r="D544" s="130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</row>
    <row r="545" spans="1:26" ht="14.25" customHeight="1">
      <c r="A545" s="127"/>
      <c r="B545" s="129"/>
      <c r="C545" s="130"/>
      <c r="D545" s="130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</row>
    <row r="546" spans="1:26" ht="14.25" customHeight="1">
      <c r="A546" s="127"/>
      <c r="B546" s="129"/>
      <c r="C546" s="130"/>
      <c r="D546" s="130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</row>
    <row r="547" spans="1:26" ht="14.25" customHeight="1">
      <c r="A547" s="127"/>
      <c r="B547" s="129"/>
      <c r="C547" s="130"/>
      <c r="D547" s="130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</row>
    <row r="548" spans="1:26" ht="14.25" customHeight="1">
      <c r="A548" s="127"/>
      <c r="B548" s="129"/>
      <c r="C548" s="130"/>
      <c r="D548" s="130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</row>
    <row r="549" spans="1:26" ht="14.25" customHeight="1">
      <c r="A549" s="127"/>
      <c r="B549" s="129"/>
      <c r="C549" s="130"/>
      <c r="D549" s="130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</row>
    <row r="550" spans="1:26" ht="14.25" customHeight="1">
      <c r="A550" s="127"/>
      <c r="B550" s="129"/>
      <c r="C550" s="130"/>
      <c r="D550" s="130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</row>
    <row r="551" spans="1:26" ht="14.25" customHeight="1">
      <c r="A551" s="127"/>
      <c r="B551" s="129"/>
      <c r="C551" s="130"/>
      <c r="D551" s="130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</row>
    <row r="552" spans="1:26" ht="14.25" customHeight="1">
      <c r="A552" s="127"/>
      <c r="B552" s="129"/>
      <c r="C552" s="130"/>
      <c r="D552" s="130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</row>
    <row r="553" spans="1:26" ht="14.25" customHeight="1">
      <c r="A553" s="127"/>
      <c r="B553" s="129"/>
      <c r="C553" s="130"/>
      <c r="D553" s="130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</row>
    <row r="554" spans="1:26" ht="14.25" customHeight="1">
      <c r="A554" s="127"/>
      <c r="B554" s="129"/>
      <c r="C554" s="130"/>
      <c r="D554" s="130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</row>
    <row r="555" spans="1:26" ht="14.25" customHeight="1">
      <c r="A555" s="127"/>
      <c r="B555" s="129"/>
      <c r="C555" s="130"/>
      <c r="D555" s="130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</row>
    <row r="556" spans="1:26" ht="14.25" customHeight="1">
      <c r="A556" s="127"/>
      <c r="B556" s="129"/>
      <c r="C556" s="130"/>
      <c r="D556" s="130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</row>
    <row r="557" spans="1:26" ht="14.25" customHeight="1">
      <c r="A557" s="127"/>
      <c r="B557" s="129"/>
      <c r="C557" s="130"/>
      <c r="D557" s="130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</row>
    <row r="558" spans="1:26" ht="14.25" customHeight="1">
      <c r="A558" s="127"/>
      <c r="B558" s="129"/>
      <c r="C558" s="130"/>
      <c r="D558" s="130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</row>
    <row r="559" spans="1:26" ht="14.25" customHeight="1">
      <c r="A559" s="127"/>
      <c r="B559" s="129"/>
      <c r="C559" s="130"/>
      <c r="D559" s="130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</row>
    <row r="560" spans="1:26" ht="14.25" customHeight="1">
      <c r="A560" s="127"/>
      <c r="B560" s="129"/>
      <c r="C560" s="130"/>
      <c r="D560" s="130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</row>
    <row r="561" spans="1:26" ht="14.25" customHeight="1">
      <c r="A561" s="127"/>
      <c r="B561" s="129"/>
      <c r="C561" s="130"/>
      <c r="D561" s="130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</row>
    <row r="562" spans="1:26" ht="14.25" customHeight="1">
      <c r="A562" s="127"/>
      <c r="B562" s="129"/>
      <c r="C562" s="130"/>
      <c r="D562" s="130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</row>
    <row r="563" spans="1:26" ht="14.25" customHeight="1">
      <c r="A563" s="127"/>
      <c r="B563" s="129"/>
      <c r="C563" s="130"/>
      <c r="D563" s="130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</row>
    <row r="564" spans="1:26" ht="14.25" customHeight="1">
      <c r="A564" s="127"/>
      <c r="B564" s="129"/>
      <c r="C564" s="130"/>
      <c r="D564" s="130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</row>
    <row r="565" spans="1:26" ht="14.25" customHeight="1">
      <c r="A565" s="127"/>
      <c r="B565" s="129"/>
      <c r="C565" s="130"/>
      <c r="D565" s="130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</row>
    <row r="566" spans="1:26" ht="14.25" customHeight="1">
      <c r="A566" s="127"/>
      <c r="B566" s="129"/>
      <c r="C566" s="130"/>
      <c r="D566" s="130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</row>
    <row r="567" spans="1:26" ht="14.25" customHeight="1">
      <c r="A567" s="127"/>
      <c r="B567" s="129"/>
      <c r="C567" s="130"/>
      <c r="D567" s="130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</row>
    <row r="568" spans="1:26" ht="14.25" customHeight="1">
      <c r="A568" s="127"/>
      <c r="B568" s="129"/>
      <c r="C568" s="130"/>
      <c r="D568" s="130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</row>
    <row r="569" spans="1:26" ht="14.25" customHeight="1">
      <c r="A569" s="127"/>
      <c r="B569" s="129"/>
      <c r="C569" s="130"/>
      <c r="D569" s="130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</row>
    <row r="570" spans="1:26" ht="14.25" customHeight="1">
      <c r="A570" s="127"/>
      <c r="B570" s="129"/>
      <c r="C570" s="130"/>
      <c r="D570" s="130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</row>
    <row r="571" spans="1:26" ht="14.25" customHeight="1">
      <c r="A571" s="127"/>
      <c r="B571" s="129"/>
      <c r="C571" s="130"/>
      <c r="D571" s="130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</row>
    <row r="572" spans="1:26" ht="14.25" customHeight="1">
      <c r="A572" s="127"/>
      <c r="B572" s="129"/>
      <c r="C572" s="130"/>
      <c r="D572" s="130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</row>
    <row r="573" spans="1:26" ht="14.25" customHeight="1">
      <c r="A573" s="127"/>
      <c r="B573" s="129"/>
      <c r="C573" s="130"/>
      <c r="D573" s="130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</row>
    <row r="574" spans="1:26" ht="14.25" customHeight="1">
      <c r="A574" s="127"/>
      <c r="B574" s="129"/>
      <c r="C574" s="130"/>
      <c r="D574" s="130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</row>
    <row r="575" spans="1:26" ht="14.25" customHeight="1">
      <c r="A575" s="127"/>
      <c r="B575" s="129"/>
      <c r="C575" s="130"/>
      <c r="D575" s="130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</row>
    <row r="576" spans="1:26" ht="14.25" customHeight="1">
      <c r="A576" s="127"/>
      <c r="B576" s="129"/>
      <c r="C576" s="130"/>
      <c r="D576" s="130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</row>
    <row r="577" spans="1:26" ht="14.25" customHeight="1">
      <c r="A577" s="127"/>
      <c r="B577" s="129"/>
      <c r="C577" s="130"/>
      <c r="D577" s="130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</row>
    <row r="578" spans="1:26" ht="14.25" customHeight="1">
      <c r="A578" s="127"/>
      <c r="B578" s="129"/>
      <c r="C578" s="130"/>
      <c r="D578" s="130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</row>
    <row r="579" spans="1:26" ht="14.25" customHeight="1">
      <c r="A579" s="127"/>
      <c r="B579" s="129"/>
      <c r="C579" s="130"/>
      <c r="D579" s="130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</row>
    <row r="580" spans="1:26" ht="14.25" customHeight="1">
      <c r="A580" s="127"/>
      <c r="B580" s="129"/>
      <c r="C580" s="130"/>
      <c r="D580" s="130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</row>
    <row r="581" spans="1:26" ht="14.25" customHeight="1">
      <c r="A581" s="127"/>
      <c r="B581" s="129"/>
      <c r="C581" s="130"/>
      <c r="D581" s="130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</row>
    <row r="582" spans="1:26" ht="14.25" customHeight="1">
      <c r="A582" s="127"/>
      <c r="B582" s="129"/>
      <c r="C582" s="130"/>
      <c r="D582" s="130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</row>
    <row r="583" spans="1:26" ht="14.25" customHeight="1">
      <c r="A583" s="127"/>
      <c r="B583" s="129"/>
      <c r="C583" s="130"/>
      <c r="D583" s="130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</row>
    <row r="584" spans="1:26" ht="14.25" customHeight="1">
      <c r="A584" s="127"/>
      <c r="B584" s="129"/>
      <c r="C584" s="130"/>
      <c r="D584" s="130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</row>
    <row r="585" spans="1:26" ht="14.25" customHeight="1">
      <c r="A585" s="127"/>
      <c r="B585" s="129"/>
      <c r="C585" s="130"/>
      <c r="D585" s="130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</row>
    <row r="586" spans="1:26" ht="14.25" customHeight="1">
      <c r="A586" s="127"/>
      <c r="B586" s="129"/>
      <c r="C586" s="130"/>
      <c r="D586" s="130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</row>
    <row r="587" spans="1:26" ht="14.25" customHeight="1">
      <c r="A587" s="127"/>
      <c r="B587" s="129"/>
      <c r="C587" s="130"/>
      <c r="D587" s="130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</row>
    <row r="588" spans="1:26" ht="14.25" customHeight="1">
      <c r="A588" s="127"/>
      <c r="B588" s="129"/>
      <c r="C588" s="130"/>
      <c r="D588" s="130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</row>
    <row r="589" spans="1:26" ht="14.25" customHeight="1">
      <c r="A589" s="127"/>
      <c r="B589" s="129"/>
      <c r="C589" s="130"/>
      <c r="D589" s="130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</row>
    <row r="590" spans="1:26" ht="14.25" customHeight="1">
      <c r="A590" s="127"/>
      <c r="B590" s="129"/>
      <c r="C590" s="130"/>
      <c r="D590" s="130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</row>
    <row r="591" spans="1:26" ht="14.25" customHeight="1">
      <c r="A591" s="127"/>
      <c r="B591" s="129"/>
      <c r="C591" s="130"/>
      <c r="D591" s="130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</row>
    <row r="592" spans="1:26" ht="14.25" customHeight="1">
      <c r="A592" s="127"/>
      <c r="B592" s="129"/>
      <c r="C592" s="130"/>
      <c r="D592" s="130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</row>
    <row r="593" spans="1:26" ht="14.25" customHeight="1">
      <c r="A593" s="127"/>
      <c r="B593" s="129"/>
      <c r="C593" s="130"/>
      <c r="D593" s="130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</row>
    <row r="594" spans="1:26" ht="14.25" customHeight="1">
      <c r="A594" s="127"/>
      <c r="B594" s="129"/>
      <c r="C594" s="130"/>
      <c r="D594" s="130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</row>
    <row r="595" spans="1:26" ht="14.25" customHeight="1">
      <c r="A595" s="127"/>
      <c r="B595" s="129"/>
      <c r="C595" s="130"/>
      <c r="D595" s="130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</row>
    <row r="596" spans="1:26" ht="14.25" customHeight="1">
      <c r="A596" s="127"/>
      <c r="B596" s="129"/>
      <c r="C596" s="130"/>
      <c r="D596" s="130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</row>
    <row r="597" spans="1:26" ht="14.25" customHeight="1">
      <c r="A597" s="127"/>
      <c r="B597" s="129"/>
      <c r="C597" s="130"/>
      <c r="D597" s="130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</row>
    <row r="598" spans="1:26" ht="14.25" customHeight="1">
      <c r="A598" s="127"/>
      <c r="B598" s="129"/>
      <c r="C598" s="130"/>
      <c r="D598" s="130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</row>
    <row r="599" spans="1:26" ht="14.25" customHeight="1">
      <c r="A599" s="127"/>
      <c r="B599" s="129"/>
      <c r="C599" s="130"/>
      <c r="D599" s="130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</row>
    <row r="600" spans="1:26" ht="14.25" customHeight="1">
      <c r="A600" s="127"/>
      <c r="B600" s="129"/>
      <c r="C600" s="130"/>
      <c r="D600" s="130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</row>
    <row r="601" spans="1:26" ht="14.25" customHeight="1">
      <c r="A601" s="127"/>
      <c r="B601" s="129"/>
      <c r="C601" s="130"/>
      <c r="D601" s="130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</row>
    <row r="602" spans="1:26" ht="14.25" customHeight="1">
      <c r="A602" s="127"/>
      <c r="B602" s="129"/>
      <c r="C602" s="130"/>
      <c r="D602" s="130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</row>
    <row r="603" spans="1:26" ht="14.25" customHeight="1">
      <c r="A603" s="127"/>
      <c r="B603" s="129"/>
      <c r="C603" s="130"/>
      <c r="D603" s="130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</row>
    <row r="604" spans="1:26" ht="14.25" customHeight="1">
      <c r="A604" s="127"/>
      <c r="B604" s="129"/>
      <c r="C604" s="130"/>
      <c r="D604" s="130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</row>
    <row r="605" spans="1:26" ht="14.25" customHeight="1">
      <c r="A605" s="127"/>
      <c r="B605" s="129"/>
      <c r="C605" s="130"/>
      <c r="D605" s="130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</row>
    <row r="606" spans="1:26" ht="14.25" customHeight="1">
      <c r="A606" s="127"/>
      <c r="B606" s="129"/>
      <c r="C606" s="130"/>
      <c r="D606" s="130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</row>
    <row r="607" spans="1:26" ht="14.25" customHeight="1">
      <c r="A607" s="127"/>
      <c r="B607" s="129"/>
      <c r="C607" s="130"/>
      <c r="D607" s="130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</row>
    <row r="608" spans="1:26" ht="14.25" customHeight="1">
      <c r="A608" s="127"/>
      <c r="B608" s="129"/>
      <c r="C608" s="130"/>
      <c r="D608" s="130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</row>
    <row r="609" spans="1:26" ht="14.25" customHeight="1">
      <c r="A609" s="127"/>
      <c r="B609" s="129"/>
      <c r="C609" s="130"/>
      <c r="D609" s="130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</row>
    <row r="610" spans="1:26" ht="14.25" customHeight="1">
      <c r="A610" s="127"/>
      <c r="B610" s="129"/>
      <c r="C610" s="130"/>
      <c r="D610" s="130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</row>
    <row r="611" spans="1:26" ht="14.25" customHeight="1">
      <c r="A611" s="127"/>
      <c r="B611" s="129"/>
      <c r="C611" s="130"/>
      <c r="D611" s="130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</row>
    <row r="612" spans="1:26" ht="14.25" customHeight="1">
      <c r="A612" s="127"/>
      <c r="B612" s="129"/>
      <c r="C612" s="130"/>
      <c r="D612" s="130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</row>
    <row r="613" spans="1:26" ht="14.25" customHeight="1">
      <c r="A613" s="127"/>
      <c r="B613" s="129"/>
      <c r="C613" s="130"/>
      <c r="D613" s="130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</row>
    <row r="614" spans="1:26" ht="14.25" customHeight="1">
      <c r="A614" s="127"/>
      <c r="B614" s="129"/>
      <c r="C614" s="130"/>
      <c r="D614" s="130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</row>
    <row r="615" spans="1:26" ht="14.25" customHeight="1">
      <c r="A615" s="127"/>
      <c r="B615" s="129"/>
      <c r="C615" s="130"/>
      <c r="D615" s="130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</row>
    <row r="616" spans="1:26" ht="14.25" customHeight="1">
      <c r="A616" s="127"/>
      <c r="B616" s="129"/>
      <c r="C616" s="130"/>
      <c r="D616" s="130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</row>
    <row r="617" spans="1:26" ht="14.25" customHeight="1">
      <c r="A617" s="127"/>
      <c r="B617" s="129"/>
      <c r="C617" s="130"/>
      <c r="D617" s="130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</row>
    <row r="618" spans="1:26" ht="14.25" customHeight="1">
      <c r="A618" s="127"/>
      <c r="B618" s="129"/>
      <c r="C618" s="130"/>
      <c r="D618" s="130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</row>
    <row r="619" spans="1:26" ht="14.25" customHeight="1">
      <c r="A619" s="127"/>
      <c r="B619" s="129"/>
      <c r="C619" s="130"/>
      <c r="D619" s="130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</row>
    <row r="620" spans="1:26" ht="14.25" customHeight="1">
      <c r="A620" s="127"/>
      <c r="B620" s="129"/>
      <c r="C620" s="130"/>
      <c r="D620" s="130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</row>
    <row r="621" spans="1:26" ht="14.25" customHeight="1">
      <c r="A621" s="127"/>
      <c r="B621" s="129"/>
      <c r="C621" s="130"/>
      <c r="D621" s="130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</row>
    <row r="622" spans="1:26" ht="14.25" customHeight="1">
      <c r="A622" s="127"/>
      <c r="B622" s="129"/>
      <c r="C622" s="130"/>
      <c r="D622" s="130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</row>
    <row r="623" spans="1:26" ht="14.25" customHeight="1">
      <c r="A623" s="127"/>
      <c r="B623" s="129"/>
      <c r="C623" s="130"/>
      <c r="D623" s="130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</row>
    <row r="624" spans="1:26" ht="14.25" customHeight="1">
      <c r="A624" s="127"/>
      <c r="B624" s="129"/>
      <c r="C624" s="130"/>
      <c r="D624" s="130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</row>
    <row r="625" spans="1:26" ht="14.25" customHeight="1">
      <c r="A625" s="127"/>
      <c r="B625" s="129"/>
      <c r="C625" s="130"/>
      <c r="D625" s="130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</row>
    <row r="626" spans="1:26" ht="14.25" customHeight="1">
      <c r="A626" s="127"/>
      <c r="B626" s="129"/>
      <c r="C626" s="130"/>
      <c r="D626" s="130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</row>
    <row r="627" spans="1:26" ht="14.25" customHeight="1">
      <c r="A627" s="127"/>
      <c r="B627" s="129"/>
      <c r="C627" s="130"/>
      <c r="D627" s="130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</row>
    <row r="628" spans="1:26" ht="14.25" customHeight="1">
      <c r="A628" s="127"/>
      <c r="B628" s="129"/>
      <c r="C628" s="130"/>
      <c r="D628" s="130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</row>
    <row r="629" spans="1:26" ht="14.25" customHeight="1">
      <c r="A629" s="127"/>
      <c r="B629" s="129"/>
      <c r="C629" s="130"/>
      <c r="D629" s="130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</row>
    <row r="630" spans="1:26" ht="14.25" customHeight="1">
      <c r="A630" s="127"/>
      <c r="B630" s="129"/>
      <c r="C630" s="130"/>
      <c r="D630" s="130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</row>
    <row r="631" spans="1:26" ht="14.25" customHeight="1">
      <c r="A631" s="127"/>
      <c r="B631" s="129"/>
      <c r="C631" s="130"/>
      <c r="D631" s="130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</row>
    <row r="632" spans="1:26" ht="14.25" customHeight="1">
      <c r="A632" s="127"/>
      <c r="B632" s="129"/>
      <c r="C632" s="130"/>
      <c r="D632" s="130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</row>
    <row r="633" spans="1:26" ht="14.25" customHeight="1">
      <c r="A633" s="127"/>
      <c r="B633" s="129"/>
      <c r="C633" s="130"/>
      <c r="D633" s="130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</row>
    <row r="634" spans="1:26" ht="14.25" customHeight="1">
      <c r="A634" s="127"/>
      <c r="B634" s="129"/>
      <c r="C634" s="130"/>
      <c r="D634" s="130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</row>
    <row r="635" spans="1:26" ht="14.25" customHeight="1">
      <c r="A635" s="127"/>
      <c r="B635" s="129"/>
      <c r="C635" s="130"/>
      <c r="D635" s="130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</row>
    <row r="636" spans="1:26" ht="14.25" customHeight="1">
      <c r="A636" s="127"/>
      <c r="B636" s="129"/>
      <c r="C636" s="130"/>
      <c r="D636" s="130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</row>
    <row r="637" spans="1:26" ht="14.25" customHeight="1">
      <c r="A637" s="127"/>
      <c r="B637" s="129"/>
      <c r="C637" s="130"/>
      <c r="D637" s="130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</row>
    <row r="638" spans="1:26" ht="14.25" customHeight="1">
      <c r="A638" s="127"/>
      <c r="B638" s="129"/>
      <c r="C638" s="130"/>
      <c r="D638" s="130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</row>
    <row r="639" spans="1:26" ht="14.25" customHeight="1">
      <c r="A639" s="127"/>
      <c r="B639" s="129"/>
      <c r="C639" s="130"/>
      <c r="D639" s="130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</row>
    <row r="640" spans="1:26" ht="14.25" customHeight="1">
      <c r="A640" s="127"/>
      <c r="B640" s="129"/>
      <c r="C640" s="130"/>
      <c r="D640" s="130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</row>
    <row r="641" spans="1:26" ht="14.25" customHeight="1">
      <c r="A641" s="127"/>
      <c r="B641" s="129"/>
      <c r="C641" s="130"/>
      <c r="D641" s="130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</row>
    <row r="642" spans="1:26" ht="14.25" customHeight="1">
      <c r="A642" s="127"/>
      <c r="B642" s="129"/>
      <c r="C642" s="130"/>
      <c r="D642" s="130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</row>
    <row r="643" spans="1:26" ht="14.25" customHeight="1">
      <c r="A643" s="127"/>
      <c r="B643" s="129"/>
      <c r="C643" s="130"/>
      <c r="D643" s="130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</row>
    <row r="644" spans="1:26" ht="14.25" customHeight="1">
      <c r="A644" s="127"/>
      <c r="B644" s="129"/>
      <c r="C644" s="130"/>
      <c r="D644" s="130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</row>
    <row r="645" spans="1:26" ht="14.25" customHeight="1">
      <c r="A645" s="127"/>
      <c r="B645" s="129"/>
      <c r="C645" s="130"/>
      <c r="D645" s="130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</row>
    <row r="646" spans="1:26" ht="14.25" customHeight="1">
      <c r="A646" s="127"/>
      <c r="B646" s="129"/>
      <c r="C646" s="130"/>
      <c r="D646" s="130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</row>
    <row r="647" spans="1:26" ht="14.25" customHeight="1">
      <c r="A647" s="127"/>
      <c r="B647" s="129"/>
      <c r="C647" s="130"/>
      <c r="D647" s="130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</row>
    <row r="648" spans="1:26" ht="14.25" customHeight="1">
      <c r="A648" s="127"/>
      <c r="B648" s="129"/>
      <c r="C648" s="130"/>
      <c r="D648" s="130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</row>
    <row r="649" spans="1:26" ht="14.25" customHeight="1">
      <c r="A649" s="127"/>
      <c r="B649" s="129"/>
      <c r="C649" s="130"/>
      <c r="D649" s="130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</row>
    <row r="650" spans="1:26" ht="14.25" customHeight="1">
      <c r="A650" s="127"/>
      <c r="B650" s="129"/>
      <c r="C650" s="130"/>
      <c r="D650" s="130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</row>
    <row r="651" spans="1:26" ht="14.25" customHeight="1">
      <c r="A651" s="127"/>
      <c r="B651" s="129"/>
      <c r="C651" s="130"/>
      <c r="D651" s="130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</row>
    <row r="652" spans="1:26" ht="14.25" customHeight="1">
      <c r="A652" s="127"/>
      <c r="B652" s="129"/>
      <c r="C652" s="130"/>
      <c r="D652" s="130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</row>
    <row r="653" spans="1:26" ht="14.25" customHeight="1">
      <c r="A653" s="127"/>
      <c r="B653" s="129"/>
      <c r="C653" s="130"/>
      <c r="D653" s="130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</row>
    <row r="654" spans="1:26" ht="14.25" customHeight="1">
      <c r="A654" s="127"/>
      <c r="B654" s="129"/>
      <c r="C654" s="130"/>
      <c r="D654" s="130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</row>
    <row r="655" spans="1:26" ht="14.25" customHeight="1">
      <c r="A655" s="127"/>
      <c r="B655" s="129"/>
      <c r="C655" s="130"/>
      <c r="D655" s="130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</row>
    <row r="656" spans="1:26" ht="14.25" customHeight="1">
      <c r="A656" s="127"/>
      <c r="B656" s="129"/>
      <c r="C656" s="130"/>
      <c r="D656" s="130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</row>
    <row r="657" spans="1:26" ht="14.25" customHeight="1">
      <c r="A657" s="127"/>
      <c r="B657" s="129"/>
      <c r="C657" s="130"/>
      <c r="D657" s="130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</row>
    <row r="658" spans="1:26" ht="14.25" customHeight="1">
      <c r="A658" s="127"/>
      <c r="B658" s="129"/>
      <c r="C658" s="130"/>
      <c r="D658" s="130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</row>
    <row r="659" spans="1:26" ht="14.25" customHeight="1">
      <c r="A659" s="127"/>
      <c r="B659" s="129"/>
      <c r="C659" s="130"/>
      <c r="D659" s="130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</row>
    <row r="660" spans="1:26" ht="14.25" customHeight="1">
      <c r="A660" s="127"/>
      <c r="B660" s="129"/>
      <c r="C660" s="130"/>
      <c r="D660" s="130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</row>
    <row r="661" spans="1:26" ht="14.25" customHeight="1">
      <c r="A661" s="127"/>
      <c r="B661" s="129"/>
      <c r="C661" s="130"/>
      <c r="D661" s="130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</row>
    <row r="662" spans="1:26" ht="14.25" customHeight="1">
      <c r="A662" s="127"/>
      <c r="B662" s="129"/>
      <c r="C662" s="130"/>
      <c r="D662" s="130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</row>
    <row r="663" spans="1:26" ht="14.25" customHeight="1">
      <c r="A663" s="127"/>
      <c r="B663" s="129"/>
      <c r="C663" s="130"/>
      <c r="D663" s="130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</row>
    <row r="664" spans="1:26" ht="14.25" customHeight="1">
      <c r="A664" s="127"/>
      <c r="B664" s="129"/>
      <c r="C664" s="130"/>
      <c r="D664" s="130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</row>
    <row r="665" spans="1:26" ht="14.25" customHeight="1">
      <c r="A665" s="127"/>
      <c r="B665" s="129"/>
      <c r="C665" s="130"/>
      <c r="D665" s="130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</row>
    <row r="666" spans="1:26" ht="14.25" customHeight="1">
      <c r="A666" s="127"/>
      <c r="B666" s="129"/>
      <c r="C666" s="130"/>
      <c r="D666" s="130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</row>
    <row r="667" spans="1:26" ht="14.25" customHeight="1">
      <c r="A667" s="127"/>
      <c r="B667" s="129"/>
      <c r="C667" s="130"/>
      <c r="D667" s="130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</row>
    <row r="668" spans="1:26" ht="14.25" customHeight="1">
      <c r="A668" s="127"/>
      <c r="B668" s="129"/>
      <c r="C668" s="130"/>
      <c r="D668" s="130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</row>
    <row r="669" spans="1:26" ht="14.25" customHeight="1">
      <c r="A669" s="127"/>
      <c r="B669" s="129"/>
      <c r="C669" s="130"/>
      <c r="D669" s="130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</row>
    <row r="670" spans="1:26" ht="14.25" customHeight="1">
      <c r="A670" s="127"/>
      <c r="B670" s="129"/>
      <c r="C670" s="130"/>
      <c r="D670" s="130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</row>
    <row r="671" spans="1:26" ht="14.25" customHeight="1">
      <c r="A671" s="127"/>
      <c r="B671" s="129"/>
      <c r="C671" s="130"/>
      <c r="D671" s="130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</row>
    <row r="672" spans="1:26" ht="14.25" customHeight="1">
      <c r="A672" s="127"/>
      <c r="B672" s="129"/>
      <c r="C672" s="130"/>
      <c r="D672" s="130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</row>
    <row r="673" spans="1:26" ht="14.25" customHeight="1">
      <c r="A673" s="127"/>
      <c r="B673" s="129"/>
      <c r="C673" s="130"/>
      <c r="D673" s="130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</row>
    <row r="674" spans="1:26" ht="14.25" customHeight="1">
      <c r="A674" s="127"/>
      <c r="B674" s="129"/>
      <c r="C674" s="130"/>
      <c r="D674" s="130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</row>
    <row r="675" spans="1:26" ht="14.25" customHeight="1">
      <c r="A675" s="127"/>
      <c r="B675" s="129"/>
      <c r="C675" s="130"/>
      <c r="D675" s="130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</row>
    <row r="676" spans="1:26" ht="14.25" customHeight="1">
      <c r="A676" s="127"/>
      <c r="B676" s="129"/>
      <c r="C676" s="130"/>
      <c r="D676" s="130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</row>
    <row r="677" spans="1:26" ht="14.25" customHeight="1">
      <c r="A677" s="127"/>
      <c r="B677" s="129"/>
      <c r="C677" s="130"/>
      <c r="D677" s="130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</row>
    <row r="678" spans="1:26" ht="14.25" customHeight="1">
      <c r="A678" s="127"/>
      <c r="B678" s="129"/>
      <c r="C678" s="130"/>
      <c r="D678" s="130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</row>
    <row r="679" spans="1:26" ht="14.25" customHeight="1">
      <c r="A679" s="127"/>
      <c r="B679" s="129"/>
      <c r="C679" s="130"/>
      <c r="D679" s="130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</row>
    <row r="680" spans="1:26" ht="14.25" customHeight="1">
      <c r="A680" s="127"/>
      <c r="B680" s="129"/>
      <c r="C680" s="130"/>
      <c r="D680" s="130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</row>
    <row r="681" spans="1:26" ht="14.25" customHeight="1">
      <c r="A681" s="127"/>
      <c r="B681" s="129"/>
      <c r="C681" s="130"/>
      <c r="D681" s="130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</row>
    <row r="682" spans="1:26" ht="14.25" customHeight="1">
      <c r="A682" s="127"/>
      <c r="B682" s="129"/>
      <c r="C682" s="130"/>
      <c r="D682" s="130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</row>
    <row r="683" spans="1:26" ht="14.25" customHeight="1">
      <c r="A683" s="127"/>
      <c r="B683" s="129"/>
      <c r="C683" s="130"/>
      <c r="D683" s="130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</row>
    <row r="684" spans="1:26" ht="14.25" customHeight="1">
      <c r="A684" s="127"/>
      <c r="B684" s="129"/>
      <c r="C684" s="130"/>
      <c r="D684" s="130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</row>
    <row r="685" spans="1:26" ht="14.25" customHeight="1">
      <c r="A685" s="127"/>
      <c r="B685" s="129"/>
      <c r="C685" s="130"/>
      <c r="D685" s="130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</row>
    <row r="686" spans="1:26" ht="14.25" customHeight="1">
      <c r="A686" s="127"/>
      <c r="B686" s="129"/>
      <c r="C686" s="130"/>
      <c r="D686" s="130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</row>
    <row r="687" spans="1:26" ht="14.25" customHeight="1">
      <c r="A687" s="127"/>
      <c r="B687" s="129"/>
      <c r="C687" s="130"/>
      <c r="D687" s="130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</row>
    <row r="688" spans="1:26" ht="14.25" customHeight="1">
      <c r="A688" s="127"/>
      <c r="B688" s="129"/>
      <c r="C688" s="130"/>
      <c r="D688" s="130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</row>
    <row r="689" spans="1:26" ht="14.25" customHeight="1">
      <c r="A689" s="127"/>
      <c r="B689" s="129"/>
      <c r="C689" s="130"/>
      <c r="D689" s="130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</row>
    <row r="690" spans="1:26" ht="14.25" customHeight="1">
      <c r="A690" s="127"/>
      <c r="B690" s="129"/>
      <c r="C690" s="130"/>
      <c r="D690" s="130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</row>
    <row r="691" spans="1:26" ht="14.25" customHeight="1">
      <c r="A691" s="127"/>
      <c r="B691" s="129"/>
      <c r="C691" s="130"/>
      <c r="D691" s="130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</row>
    <row r="692" spans="1:26" ht="14.25" customHeight="1">
      <c r="A692" s="127"/>
      <c r="B692" s="129"/>
      <c r="C692" s="130"/>
      <c r="D692" s="130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</row>
    <row r="693" spans="1:26" ht="14.25" customHeight="1">
      <c r="A693" s="127"/>
      <c r="B693" s="129"/>
      <c r="C693" s="130"/>
      <c r="D693" s="130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</row>
    <row r="694" spans="1:26" ht="14.25" customHeight="1">
      <c r="A694" s="127"/>
      <c r="B694" s="129"/>
      <c r="C694" s="130"/>
      <c r="D694" s="130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</row>
    <row r="695" spans="1:26" ht="14.25" customHeight="1">
      <c r="A695" s="127"/>
      <c r="B695" s="129"/>
      <c r="C695" s="130"/>
      <c r="D695" s="130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</row>
    <row r="696" spans="1:26" ht="14.25" customHeight="1">
      <c r="A696" s="127"/>
      <c r="B696" s="129"/>
      <c r="C696" s="130"/>
      <c r="D696" s="130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</row>
    <row r="697" spans="1:26" ht="14.25" customHeight="1">
      <c r="A697" s="127"/>
      <c r="B697" s="129"/>
      <c r="C697" s="130"/>
      <c r="D697" s="130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</row>
    <row r="698" spans="1:26" ht="14.25" customHeight="1">
      <c r="A698" s="127"/>
      <c r="B698" s="129"/>
      <c r="C698" s="130"/>
      <c r="D698" s="130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</row>
    <row r="699" spans="1:26" ht="14.25" customHeight="1">
      <c r="A699" s="127"/>
      <c r="B699" s="129"/>
      <c r="C699" s="130"/>
      <c r="D699" s="130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</row>
    <row r="700" spans="1:26" ht="14.25" customHeight="1">
      <c r="A700" s="127"/>
      <c r="B700" s="129"/>
      <c r="C700" s="130"/>
      <c r="D700" s="130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</row>
    <row r="701" spans="1:26" ht="14.25" customHeight="1">
      <c r="A701" s="127"/>
      <c r="B701" s="129"/>
      <c r="C701" s="130"/>
      <c r="D701" s="130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</row>
    <row r="702" spans="1:26" ht="14.25" customHeight="1">
      <c r="A702" s="127"/>
      <c r="B702" s="129"/>
      <c r="C702" s="130"/>
      <c r="D702" s="130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</row>
    <row r="703" spans="1:26" ht="14.25" customHeight="1">
      <c r="A703" s="127"/>
      <c r="B703" s="129"/>
      <c r="C703" s="130"/>
      <c r="D703" s="130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</row>
    <row r="704" spans="1:26" ht="14.25" customHeight="1">
      <c r="A704" s="127"/>
      <c r="B704" s="129"/>
      <c r="C704" s="130"/>
      <c r="D704" s="130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</row>
    <row r="705" spans="1:26" ht="14.25" customHeight="1">
      <c r="A705" s="127"/>
      <c r="B705" s="129"/>
      <c r="C705" s="130"/>
      <c r="D705" s="130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</row>
    <row r="706" spans="1:26" ht="14.25" customHeight="1">
      <c r="A706" s="127"/>
      <c r="B706" s="129"/>
      <c r="C706" s="130"/>
      <c r="D706" s="130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</row>
    <row r="707" spans="1:26" ht="14.25" customHeight="1">
      <c r="A707" s="127"/>
      <c r="B707" s="129"/>
      <c r="C707" s="130"/>
      <c r="D707" s="130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</row>
    <row r="708" spans="1:26" ht="14.25" customHeight="1">
      <c r="A708" s="127"/>
      <c r="B708" s="129"/>
      <c r="C708" s="130"/>
      <c r="D708" s="130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</row>
    <row r="709" spans="1:26" ht="14.25" customHeight="1">
      <c r="A709" s="127"/>
      <c r="B709" s="129"/>
      <c r="C709" s="130"/>
      <c r="D709" s="130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</row>
    <row r="710" spans="1:26" ht="14.25" customHeight="1">
      <c r="A710" s="127"/>
      <c r="B710" s="129"/>
      <c r="C710" s="130"/>
      <c r="D710" s="130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</row>
    <row r="711" spans="1:26" ht="14.25" customHeight="1">
      <c r="A711" s="127"/>
      <c r="B711" s="129"/>
      <c r="C711" s="130"/>
      <c r="D711" s="130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</row>
    <row r="712" spans="1:26" ht="14.25" customHeight="1">
      <c r="A712" s="127"/>
      <c r="B712" s="129"/>
      <c r="C712" s="130"/>
      <c r="D712" s="130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</row>
    <row r="713" spans="1:26" ht="14.25" customHeight="1">
      <c r="A713" s="127"/>
      <c r="B713" s="129"/>
      <c r="C713" s="130"/>
      <c r="D713" s="130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</row>
    <row r="714" spans="1:26" ht="14.25" customHeight="1">
      <c r="A714" s="127"/>
      <c r="B714" s="129"/>
      <c r="C714" s="130"/>
      <c r="D714" s="130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</row>
    <row r="715" spans="1:26" ht="14.25" customHeight="1">
      <c r="A715" s="127"/>
      <c r="B715" s="129"/>
      <c r="C715" s="130"/>
      <c r="D715" s="130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</row>
    <row r="716" spans="1:26" ht="14.25" customHeight="1">
      <c r="A716" s="127"/>
      <c r="B716" s="129"/>
      <c r="C716" s="130"/>
      <c r="D716" s="130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</row>
    <row r="717" spans="1:26" ht="14.25" customHeight="1">
      <c r="A717" s="127"/>
      <c r="B717" s="129"/>
      <c r="C717" s="130"/>
      <c r="D717" s="130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</row>
    <row r="718" spans="1:26" ht="14.25" customHeight="1">
      <c r="A718" s="127"/>
      <c r="B718" s="129"/>
      <c r="C718" s="130"/>
      <c r="D718" s="130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</row>
    <row r="719" spans="1:26" ht="14.25" customHeight="1">
      <c r="A719" s="127"/>
      <c r="B719" s="129"/>
      <c r="C719" s="130"/>
      <c r="D719" s="130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</row>
    <row r="720" spans="1:26" ht="14.25" customHeight="1">
      <c r="A720" s="127"/>
      <c r="B720" s="129"/>
      <c r="C720" s="130"/>
      <c r="D720" s="130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</row>
    <row r="721" spans="1:26" ht="14.25" customHeight="1">
      <c r="A721" s="127"/>
      <c r="B721" s="129"/>
      <c r="C721" s="130"/>
      <c r="D721" s="130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</row>
    <row r="722" spans="1:26" ht="14.25" customHeight="1">
      <c r="A722" s="127"/>
      <c r="B722" s="129"/>
      <c r="C722" s="130"/>
      <c r="D722" s="130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</row>
    <row r="723" spans="1:26" ht="14.25" customHeight="1">
      <c r="A723" s="127"/>
      <c r="B723" s="129"/>
      <c r="C723" s="130"/>
      <c r="D723" s="130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</row>
    <row r="724" spans="1:26" ht="14.25" customHeight="1">
      <c r="A724" s="127"/>
      <c r="B724" s="129"/>
      <c r="C724" s="130"/>
      <c r="D724" s="130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</row>
    <row r="725" spans="1:26" ht="14.25" customHeight="1">
      <c r="A725" s="127"/>
      <c r="B725" s="129"/>
      <c r="C725" s="130"/>
      <c r="D725" s="130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</row>
    <row r="726" spans="1:26" ht="14.25" customHeight="1">
      <c r="A726" s="127"/>
      <c r="B726" s="129"/>
      <c r="C726" s="130"/>
      <c r="D726" s="130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</row>
    <row r="727" spans="1:26" ht="14.25" customHeight="1">
      <c r="A727" s="127"/>
      <c r="B727" s="129"/>
      <c r="C727" s="130"/>
      <c r="D727" s="130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</row>
    <row r="728" spans="1:26" ht="14.25" customHeight="1">
      <c r="A728" s="127"/>
      <c r="B728" s="129"/>
      <c r="C728" s="130"/>
      <c r="D728" s="130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</row>
    <row r="729" spans="1:26" ht="14.25" customHeight="1">
      <c r="A729" s="127"/>
      <c r="B729" s="129"/>
      <c r="C729" s="130"/>
      <c r="D729" s="130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</row>
    <row r="730" spans="1:26" ht="14.25" customHeight="1">
      <c r="A730" s="127"/>
      <c r="B730" s="129"/>
      <c r="C730" s="130"/>
      <c r="D730" s="130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</row>
    <row r="731" spans="1:26" ht="14.25" customHeight="1">
      <c r="A731" s="127"/>
      <c r="B731" s="129"/>
      <c r="C731" s="130"/>
      <c r="D731" s="130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</row>
    <row r="732" spans="1:26" ht="14.25" customHeight="1">
      <c r="A732" s="127"/>
      <c r="B732" s="129"/>
      <c r="C732" s="130"/>
      <c r="D732" s="130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</row>
    <row r="733" spans="1:26" ht="14.25" customHeight="1">
      <c r="A733" s="127"/>
      <c r="B733" s="129"/>
      <c r="C733" s="130"/>
      <c r="D733" s="130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</row>
    <row r="734" spans="1:26" ht="14.25" customHeight="1">
      <c r="A734" s="127"/>
      <c r="B734" s="129"/>
      <c r="C734" s="130"/>
      <c r="D734" s="130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</row>
    <row r="735" spans="1:26" ht="14.25" customHeight="1">
      <c r="A735" s="127"/>
      <c r="B735" s="129"/>
      <c r="C735" s="130"/>
      <c r="D735" s="130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</row>
    <row r="736" spans="1:26" ht="14.25" customHeight="1">
      <c r="A736" s="127"/>
      <c r="B736" s="129"/>
      <c r="C736" s="130"/>
      <c r="D736" s="130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</row>
    <row r="737" spans="1:26" ht="14.25" customHeight="1">
      <c r="A737" s="127"/>
      <c r="B737" s="129"/>
      <c r="C737" s="130"/>
      <c r="D737" s="130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</row>
    <row r="738" spans="1:26" ht="14.25" customHeight="1">
      <c r="A738" s="127"/>
      <c r="B738" s="129"/>
      <c r="C738" s="130"/>
      <c r="D738" s="130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</row>
    <row r="739" spans="1:26" ht="14.25" customHeight="1">
      <c r="A739" s="127"/>
      <c r="B739" s="129"/>
      <c r="C739" s="130"/>
      <c r="D739" s="130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</row>
    <row r="740" spans="1:26" ht="14.25" customHeight="1">
      <c r="A740" s="127"/>
      <c r="B740" s="129"/>
      <c r="C740" s="130"/>
      <c r="D740" s="130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</row>
    <row r="741" spans="1:26" ht="14.25" customHeight="1">
      <c r="A741" s="127"/>
      <c r="B741" s="129"/>
      <c r="C741" s="130"/>
      <c r="D741" s="130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</row>
    <row r="742" spans="1:26" ht="14.25" customHeight="1">
      <c r="A742" s="127"/>
      <c r="B742" s="129"/>
      <c r="C742" s="130"/>
      <c r="D742" s="130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</row>
    <row r="743" spans="1:26" ht="14.25" customHeight="1">
      <c r="A743" s="127"/>
      <c r="B743" s="129"/>
      <c r="C743" s="130"/>
      <c r="D743" s="130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</row>
    <row r="744" spans="1:26" ht="14.25" customHeight="1">
      <c r="A744" s="127"/>
      <c r="B744" s="129"/>
      <c r="C744" s="130"/>
      <c r="D744" s="130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</row>
    <row r="745" spans="1:26" ht="14.25" customHeight="1">
      <c r="A745" s="127"/>
      <c r="B745" s="129"/>
      <c r="C745" s="130"/>
      <c r="D745" s="130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</row>
    <row r="746" spans="1:26" ht="14.25" customHeight="1">
      <c r="A746" s="127"/>
      <c r="B746" s="129"/>
      <c r="C746" s="130"/>
      <c r="D746" s="130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</row>
    <row r="747" spans="1:26" ht="14.25" customHeight="1">
      <c r="A747" s="127"/>
      <c r="B747" s="129"/>
      <c r="C747" s="130"/>
      <c r="D747" s="130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</row>
    <row r="748" spans="1:26" ht="14.25" customHeight="1">
      <c r="A748" s="127"/>
      <c r="B748" s="129"/>
      <c r="C748" s="130"/>
      <c r="D748" s="130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</row>
    <row r="749" spans="1:26" ht="14.25" customHeight="1">
      <c r="A749" s="127"/>
      <c r="B749" s="129"/>
      <c r="C749" s="130"/>
      <c r="D749" s="130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</row>
    <row r="750" spans="1:26" ht="14.25" customHeight="1">
      <c r="A750" s="127"/>
      <c r="B750" s="129"/>
      <c r="C750" s="130"/>
      <c r="D750" s="130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</row>
    <row r="751" spans="1:26" ht="14.25" customHeight="1">
      <c r="A751" s="127"/>
      <c r="B751" s="129"/>
      <c r="C751" s="130"/>
      <c r="D751" s="130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</row>
    <row r="752" spans="1:26" ht="14.25" customHeight="1">
      <c r="A752" s="127"/>
      <c r="B752" s="129"/>
      <c r="C752" s="130"/>
      <c r="D752" s="130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</row>
    <row r="753" spans="1:26" ht="14.25" customHeight="1">
      <c r="A753" s="127"/>
      <c r="B753" s="129"/>
      <c r="C753" s="130"/>
      <c r="D753" s="130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</row>
    <row r="754" spans="1:26" ht="14.25" customHeight="1">
      <c r="A754" s="127"/>
      <c r="B754" s="129"/>
      <c r="C754" s="130"/>
      <c r="D754" s="130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</row>
    <row r="755" spans="1:26" ht="14.25" customHeight="1">
      <c r="A755" s="127"/>
      <c r="B755" s="129"/>
      <c r="C755" s="130"/>
      <c r="D755" s="130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</row>
    <row r="756" spans="1:26" ht="14.25" customHeight="1">
      <c r="A756" s="127"/>
      <c r="B756" s="129"/>
      <c r="C756" s="130"/>
      <c r="D756" s="130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</row>
    <row r="757" spans="1:26" ht="14.25" customHeight="1">
      <c r="A757" s="127"/>
      <c r="B757" s="129"/>
      <c r="C757" s="130"/>
      <c r="D757" s="130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</row>
    <row r="758" spans="1:26" ht="14.25" customHeight="1">
      <c r="A758" s="127"/>
      <c r="B758" s="129"/>
      <c r="C758" s="130"/>
      <c r="D758" s="130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</row>
    <row r="759" spans="1:26" ht="14.25" customHeight="1">
      <c r="A759" s="127"/>
      <c r="B759" s="129"/>
      <c r="C759" s="130"/>
      <c r="D759" s="130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</row>
    <row r="760" spans="1:26" ht="14.25" customHeight="1">
      <c r="A760" s="127"/>
      <c r="B760" s="129"/>
      <c r="C760" s="130"/>
      <c r="D760" s="130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</row>
    <row r="761" spans="1:26" ht="14.25" customHeight="1">
      <c r="A761" s="127"/>
      <c r="B761" s="129"/>
      <c r="C761" s="130"/>
      <c r="D761" s="130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</row>
    <row r="762" spans="1:26" ht="14.25" customHeight="1">
      <c r="A762" s="127"/>
      <c r="B762" s="129"/>
      <c r="C762" s="130"/>
      <c r="D762" s="130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</row>
    <row r="763" spans="1:26" ht="14.25" customHeight="1">
      <c r="A763" s="127"/>
      <c r="B763" s="129"/>
      <c r="C763" s="130"/>
      <c r="D763" s="130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</row>
    <row r="764" spans="1:26" ht="14.25" customHeight="1">
      <c r="A764" s="127"/>
      <c r="B764" s="129"/>
      <c r="C764" s="130"/>
      <c r="D764" s="130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</row>
    <row r="765" spans="1:26" ht="14.25" customHeight="1">
      <c r="A765" s="127"/>
      <c r="B765" s="129"/>
      <c r="C765" s="130"/>
      <c r="D765" s="130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</row>
    <row r="766" spans="1:26" ht="14.25" customHeight="1">
      <c r="A766" s="127"/>
      <c r="B766" s="129"/>
      <c r="C766" s="130"/>
      <c r="D766" s="130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</row>
    <row r="767" spans="1:26" ht="14.25" customHeight="1">
      <c r="A767" s="127"/>
      <c r="B767" s="129"/>
      <c r="C767" s="130"/>
      <c r="D767" s="130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</row>
    <row r="768" spans="1:26" ht="14.25" customHeight="1">
      <c r="A768" s="127"/>
      <c r="B768" s="129"/>
      <c r="C768" s="130"/>
      <c r="D768" s="130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</row>
    <row r="769" spans="1:26" ht="14.25" customHeight="1">
      <c r="A769" s="127"/>
      <c r="B769" s="129"/>
      <c r="C769" s="130"/>
      <c r="D769" s="130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</row>
    <row r="770" spans="1:26" ht="14.25" customHeight="1">
      <c r="A770" s="127"/>
      <c r="B770" s="129"/>
      <c r="C770" s="130"/>
      <c r="D770" s="130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</row>
    <row r="771" spans="1:26" ht="14.25" customHeight="1">
      <c r="A771" s="127"/>
      <c r="B771" s="129"/>
      <c r="C771" s="130"/>
      <c r="D771" s="130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</row>
    <row r="772" spans="1:26" ht="14.25" customHeight="1">
      <c r="A772" s="127"/>
      <c r="B772" s="129"/>
      <c r="C772" s="130"/>
      <c r="D772" s="130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</row>
    <row r="773" spans="1:26" ht="14.25" customHeight="1">
      <c r="A773" s="127"/>
      <c r="B773" s="129"/>
      <c r="C773" s="130"/>
      <c r="D773" s="130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</row>
    <row r="774" spans="1:26" ht="14.25" customHeight="1">
      <c r="A774" s="127"/>
      <c r="B774" s="129"/>
      <c r="C774" s="130"/>
      <c r="D774" s="130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</row>
    <row r="775" spans="1:26" ht="14.25" customHeight="1">
      <c r="A775" s="127"/>
      <c r="B775" s="129"/>
      <c r="C775" s="130"/>
      <c r="D775" s="130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</row>
    <row r="776" spans="1:26" ht="14.25" customHeight="1">
      <c r="A776" s="127"/>
      <c r="B776" s="129"/>
      <c r="C776" s="130"/>
      <c r="D776" s="130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</row>
    <row r="777" spans="1:26" ht="14.25" customHeight="1">
      <c r="A777" s="127"/>
      <c r="B777" s="129"/>
      <c r="C777" s="130"/>
      <c r="D777" s="130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</row>
    <row r="778" spans="1:26" ht="14.25" customHeight="1">
      <c r="A778" s="127"/>
      <c r="B778" s="129"/>
      <c r="C778" s="130"/>
      <c r="D778" s="130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</row>
    <row r="779" spans="1:26" ht="14.25" customHeight="1">
      <c r="A779" s="127"/>
      <c r="B779" s="129"/>
      <c r="C779" s="130"/>
      <c r="D779" s="130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</row>
    <row r="780" spans="1:26" ht="14.25" customHeight="1">
      <c r="A780" s="127"/>
      <c r="B780" s="129"/>
      <c r="C780" s="130"/>
      <c r="D780" s="130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</row>
    <row r="781" spans="1:26" ht="14.25" customHeight="1">
      <c r="A781" s="127"/>
      <c r="B781" s="129"/>
      <c r="C781" s="130"/>
      <c r="D781" s="130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</row>
    <row r="782" spans="1:26" ht="14.25" customHeight="1">
      <c r="A782" s="127"/>
      <c r="B782" s="129"/>
      <c r="C782" s="130"/>
      <c r="D782" s="130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</row>
    <row r="783" spans="1:26" ht="14.25" customHeight="1">
      <c r="A783" s="127"/>
      <c r="B783" s="129"/>
      <c r="C783" s="130"/>
      <c r="D783" s="130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</row>
    <row r="784" spans="1:26" ht="14.25" customHeight="1">
      <c r="A784" s="127"/>
      <c r="B784" s="129"/>
      <c r="C784" s="130"/>
      <c r="D784" s="130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</row>
    <row r="785" spans="1:26" ht="14.25" customHeight="1">
      <c r="A785" s="127"/>
      <c r="B785" s="129"/>
      <c r="C785" s="130"/>
      <c r="D785" s="130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</row>
    <row r="786" spans="1:26" ht="14.25" customHeight="1">
      <c r="A786" s="127"/>
      <c r="B786" s="129"/>
      <c r="C786" s="130"/>
      <c r="D786" s="130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</row>
    <row r="787" spans="1:26" ht="14.25" customHeight="1">
      <c r="A787" s="127"/>
      <c r="B787" s="129"/>
      <c r="C787" s="130"/>
      <c r="D787" s="130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</row>
    <row r="788" spans="1:26" ht="14.25" customHeight="1">
      <c r="A788" s="127"/>
      <c r="B788" s="129"/>
      <c r="C788" s="130"/>
      <c r="D788" s="130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</row>
    <row r="789" spans="1:26" ht="14.25" customHeight="1">
      <c r="A789" s="127"/>
      <c r="B789" s="129"/>
      <c r="C789" s="130"/>
      <c r="D789" s="130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</row>
    <row r="790" spans="1:26" ht="14.25" customHeight="1">
      <c r="A790" s="127"/>
      <c r="B790" s="129"/>
      <c r="C790" s="130"/>
      <c r="D790" s="130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</row>
    <row r="791" spans="1:26" ht="14.25" customHeight="1">
      <c r="A791" s="127"/>
      <c r="B791" s="129"/>
      <c r="C791" s="130"/>
      <c r="D791" s="130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</row>
    <row r="792" spans="1:26" ht="14.25" customHeight="1">
      <c r="A792" s="127"/>
      <c r="B792" s="129"/>
      <c r="C792" s="130"/>
      <c r="D792" s="130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</row>
    <row r="793" spans="1:26" ht="14.25" customHeight="1">
      <c r="A793" s="127"/>
      <c r="B793" s="129"/>
      <c r="C793" s="130"/>
      <c r="D793" s="130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</row>
    <row r="794" spans="1:26" ht="14.25" customHeight="1">
      <c r="A794" s="127"/>
      <c r="B794" s="129"/>
      <c r="C794" s="130"/>
      <c r="D794" s="130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</row>
    <row r="795" spans="1:26" ht="14.25" customHeight="1">
      <c r="A795" s="127"/>
      <c r="B795" s="129"/>
      <c r="C795" s="130"/>
      <c r="D795" s="130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</row>
    <row r="796" spans="1:26" ht="14.25" customHeight="1">
      <c r="A796" s="127"/>
      <c r="B796" s="129"/>
      <c r="C796" s="130"/>
      <c r="D796" s="130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</row>
    <row r="797" spans="1:26" ht="14.25" customHeight="1">
      <c r="A797" s="127"/>
      <c r="B797" s="129"/>
      <c r="C797" s="130"/>
      <c r="D797" s="130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</row>
    <row r="798" spans="1:26" ht="14.25" customHeight="1">
      <c r="A798" s="127"/>
      <c r="B798" s="129"/>
      <c r="C798" s="130"/>
      <c r="D798" s="130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</row>
    <row r="799" spans="1:26" ht="14.25" customHeight="1">
      <c r="A799" s="127"/>
      <c r="B799" s="129"/>
      <c r="C799" s="130"/>
      <c r="D799" s="130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</row>
    <row r="800" spans="1:26" ht="14.25" customHeight="1">
      <c r="A800" s="127"/>
      <c r="B800" s="129"/>
      <c r="C800" s="130"/>
      <c r="D800" s="130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</row>
    <row r="801" spans="1:26" ht="14.25" customHeight="1">
      <c r="A801" s="127"/>
      <c r="B801" s="129"/>
      <c r="C801" s="130"/>
      <c r="D801" s="130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</row>
    <row r="802" spans="1:26" ht="14.25" customHeight="1">
      <c r="A802" s="127"/>
      <c r="B802" s="129"/>
      <c r="C802" s="130"/>
      <c r="D802" s="130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</row>
    <row r="803" spans="1:26" ht="14.25" customHeight="1">
      <c r="A803" s="127"/>
      <c r="B803" s="129"/>
      <c r="C803" s="130"/>
      <c r="D803" s="130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</row>
    <row r="804" spans="1:26" ht="14.25" customHeight="1">
      <c r="A804" s="127"/>
      <c r="B804" s="129"/>
      <c r="C804" s="130"/>
      <c r="D804" s="130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</row>
    <row r="805" spans="1:26" ht="14.25" customHeight="1">
      <c r="A805" s="127"/>
      <c r="B805" s="129"/>
      <c r="C805" s="130"/>
      <c r="D805" s="130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</row>
    <row r="806" spans="1:26" ht="14.25" customHeight="1">
      <c r="A806" s="127"/>
      <c r="B806" s="129"/>
      <c r="C806" s="130"/>
      <c r="D806" s="130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</row>
    <row r="807" spans="1:26" ht="14.25" customHeight="1">
      <c r="A807" s="127"/>
      <c r="B807" s="129"/>
      <c r="C807" s="130"/>
      <c r="D807" s="130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</row>
    <row r="808" spans="1:26" ht="14.25" customHeight="1">
      <c r="A808" s="127"/>
      <c r="B808" s="129"/>
      <c r="C808" s="130"/>
      <c r="D808" s="130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</row>
    <row r="809" spans="1:26" ht="14.25" customHeight="1">
      <c r="A809" s="127"/>
      <c r="B809" s="129"/>
      <c r="C809" s="130"/>
      <c r="D809" s="130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</row>
    <row r="810" spans="1:26" ht="14.25" customHeight="1">
      <c r="A810" s="127"/>
      <c r="B810" s="129"/>
      <c r="C810" s="130"/>
      <c r="D810" s="130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</row>
    <row r="811" spans="1:26" ht="14.25" customHeight="1">
      <c r="A811" s="127"/>
      <c r="B811" s="129"/>
      <c r="C811" s="130"/>
      <c r="D811" s="130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</row>
    <row r="812" spans="1:26" ht="14.25" customHeight="1">
      <c r="A812" s="127"/>
      <c r="B812" s="129"/>
      <c r="C812" s="130"/>
      <c r="D812" s="130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</row>
    <row r="813" spans="1:26" ht="14.25" customHeight="1">
      <c r="A813" s="127"/>
      <c r="B813" s="129"/>
      <c r="C813" s="130"/>
      <c r="D813" s="130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</row>
    <row r="814" spans="1:26" ht="14.25" customHeight="1">
      <c r="A814" s="127"/>
      <c r="B814" s="129"/>
      <c r="C814" s="130"/>
      <c r="D814" s="130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</row>
    <row r="815" spans="1:26" ht="14.25" customHeight="1">
      <c r="A815" s="127"/>
      <c r="B815" s="129"/>
      <c r="C815" s="130"/>
      <c r="D815" s="130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</row>
    <row r="816" spans="1:26" ht="14.25" customHeight="1">
      <c r="A816" s="127"/>
      <c r="B816" s="129"/>
      <c r="C816" s="130"/>
      <c r="D816" s="130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</row>
    <row r="817" spans="1:26" ht="14.25" customHeight="1">
      <c r="A817" s="127"/>
      <c r="B817" s="129"/>
      <c r="C817" s="130"/>
      <c r="D817" s="130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</row>
    <row r="818" spans="1:26" ht="14.25" customHeight="1">
      <c r="A818" s="127"/>
      <c r="B818" s="129"/>
      <c r="C818" s="130"/>
      <c r="D818" s="130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</row>
    <row r="819" spans="1:26" ht="14.25" customHeight="1">
      <c r="A819" s="127"/>
      <c r="B819" s="129"/>
      <c r="C819" s="130"/>
      <c r="D819" s="130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</row>
    <row r="820" spans="1:26" ht="14.25" customHeight="1">
      <c r="A820" s="127"/>
      <c r="B820" s="129"/>
      <c r="C820" s="130"/>
      <c r="D820" s="130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</row>
    <row r="821" spans="1:26" ht="14.25" customHeight="1">
      <c r="A821" s="127"/>
      <c r="B821" s="129"/>
      <c r="C821" s="130"/>
      <c r="D821" s="130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</row>
    <row r="822" spans="1:26" ht="14.25" customHeight="1">
      <c r="A822" s="127"/>
      <c r="B822" s="129"/>
      <c r="C822" s="130"/>
      <c r="D822" s="130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</row>
    <row r="823" spans="1:26" ht="14.25" customHeight="1">
      <c r="A823" s="127"/>
      <c r="B823" s="129"/>
      <c r="C823" s="130"/>
      <c r="D823" s="130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</row>
    <row r="824" spans="1:26" ht="14.25" customHeight="1">
      <c r="A824" s="127"/>
      <c r="B824" s="129"/>
      <c r="C824" s="130"/>
      <c r="D824" s="130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</row>
    <row r="825" spans="1:26" ht="14.25" customHeight="1">
      <c r="A825" s="127"/>
      <c r="B825" s="129"/>
      <c r="C825" s="130"/>
      <c r="D825" s="130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</row>
    <row r="826" spans="1:26" ht="14.25" customHeight="1">
      <c r="A826" s="127"/>
      <c r="B826" s="129"/>
      <c r="C826" s="130"/>
      <c r="D826" s="130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</row>
    <row r="827" spans="1:26" ht="14.25" customHeight="1">
      <c r="A827" s="127"/>
      <c r="B827" s="129"/>
      <c r="C827" s="130"/>
      <c r="D827" s="130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</row>
    <row r="828" spans="1:26" ht="14.25" customHeight="1">
      <c r="A828" s="127"/>
      <c r="B828" s="129"/>
      <c r="C828" s="130"/>
      <c r="D828" s="130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</row>
    <row r="829" spans="1:26" ht="14.25" customHeight="1">
      <c r="A829" s="127"/>
      <c r="B829" s="129"/>
      <c r="C829" s="130"/>
      <c r="D829" s="130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</row>
    <row r="830" spans="1:26" ht="14.25" customHeight="1">
      <c r="A830" s="127"/>
      <c r="B830" s="129"/>
      <c r="C830" s="130"/>
      <c r="D830" s="130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</row>
    <row r="831" spans="1:26" ht="14.25" customHeight="1">
      <c r="A831" s="127"/>
      <c r="B831" s="129"/>
      <c r="C831" s="130"/>
      <c r="D831" s="130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</row>
    <row r="832" spans="1:26" ht="14.25" customHeight="1">
      <c r="A832" s="127"/>
      <c r="B832" s="129"/>
      <c r="C832" s="130"/>
      <c r="D832" s="130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</row>
    <row r="833" spans="1:26" ht="14.25" customHeight="1">
      <c r="A833" s="127"/>
      <c r="B833" s="129"/>
      <c r="C833" s="130"/>
      <c r="D833" s="130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</row>
    <row r="834" spans="1:26" ht="14.25" customHeight="1">
      <c r="A834" s="127"/>
      <c r="B834" s="129"/>
      <c r="C834" s="130"/>
      <c r="D834" s="130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</row>
    <row r="835" spans="1:26" ht="14.25" customHeight="1">
      <c r="A835" s="127"/>
      <c r="B835" s="129"/>
      <c r="C835" s="130"/>
      <c r="D835" s="130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</row>
    <row r="836" spans="1:26" ht="14.25" customHeight="1">
      <c r="A836" s="127"/>
      <c r="B836" s="129"/>
      <c r="C836" s="130"/>
      <c r="D836" s="130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</row>
    <row r="837" spans="1:26" ht="14.25" customHeight="1">
      <c r="A837" s="127"/>
      <c r="B837" s="129"/>
      <c r="C837" s="130"/>
      <c r="D837" s="130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</row>
    <row r="838" spans="1:26" ht="14.25" customHeight="1">
      <c r="A838" s="127"/>
      <c r="B838" s="129"/>
      <c r="C838" s="130"/>
      <c r="D838" s="130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</row>
    <row r="839" spans="1:26" ht="14.25" customHeight="1">
      <c r="A839" s="127"/>
      <c r="B839" s="129"/>
      <c r="C839" s="130"/>
      <c r="D839" s="130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</row>
    <row r="840" spans="1:26" ht="14.25" customHeight="1">
      <c r="A840" s="127"/>
      <c r="B840" s="129"/>
      <c r="C840" s="130"/>
      <c r="D840" s="130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</row>
    <row r="841" spans="1:26" ht="14.25" customHeight="1">
      <c r="A841" s="127"/>
      <c r="B841" s="129"/>
      <c r="C841" s="130"/>
      <c r="D841" s="130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</row>
    <row r="842" spans="1:26" ht="14.25" customHeight="1">
      <c r="A842" s="127"/>
      <c r="B842" s="129"/>
      <c r="C842" s="130"/>
      <c r="D842" s="130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</row>
    <row r="843" spans="1:26" ht="14.25" customHeight="1">
      <c r="A843" s="127"/>
      <c r="B843" s="129"/>
      <c r="C843" s="130"/>
      <c r="D843" s="130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</row>
    <row r="844" spans="1:26" ht="14.25" customHeight="1">
      <c r="A844" s="127"/>
      <c r="B844" s="129"/>
      <c r="C844" s="130"/>
      <c r="D844" s="130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</row>
    <row r="845" spans="1:26" ht="14.25" customHeight="1">
      <c r="A845" s="127"/>
      <c r="B845" s="129"/>
      <c r="C845" s="130"/>
      <c r="D845" s="130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</row>
    <row r="846" spans="1:26" ht="14.25" customHeight="1">
      <c r="A846" s="127"/>
      <c r="B846" s="129"/>
      <c r="C846" s="130"/>
      <c r="D846" s="130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</row>
    <row r="847" spans="1:26" ht="14.25" customHeight="1">
      <c r="A847" s="127"/>
      <c r="B847" s="129"/>
      <c r="C847" s="130"/>
      <c r="D847" s="130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</row>
    <row r="848" spans="1:26" ht="14.25" customHeight="1">
      <c r="A848" s="127"/>
      <c r="B848" s="129"/>
      <c r="C848" s="130"/>
      <c r="D848" s="130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</row>
    <row r="849" spans="1:26" ht="14.25" customHeight="1">
      <c r="A849" s="127"/>
      <c r="B849" s="129"/>
      <c r="C849" s="130"/>
      <c r="D849" s="130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</row>
    <row r="850" spans="1:26" ht="14.25" customHeight="1">
      <c r="A850" s="127"/>
      <c r="B850" s="129"/>
      <c r="C850" s="130"/>
      <c r="D850" s="130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</row>
    <row r="851" spans="1:26" ht="14.25" customHeight="1">
      <c r="A851" s="127"/>
      <c r="B851" s="129"/>
      <c r="C851" s="130"/>
      <c r="D851" s="130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</row>
    <row r="852" spans="1:26" ht="14.25" customHeight="1">
      <c r="A852" s="127"/>
      <c r="B852" s="129"/>
      <c r="C852" s="130"/>
      <c r="D852" s="130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</row>
    <row r="853" spans="1:26" ht="14.25" customHeight="1">
      <c r="A853" s="127"/>
      <c r="B853" s="129"/>
      <c r="C853" s="130"/>
      <c r="D853" s="130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</row>
    <row r="854" spans="1:26" ht="14.25" customHeight="1">
      <c r="A854" s="127"/>
      <c r="B854" s="129"/>
      <c r="C854" s="130"/>
      <c r="D854" s="130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</row>
    <row r="855" spans="1:26" ht="14.25" customHeight="1">
      <c r="A855" s="127"/>
      <c r="B855" s="129"/>
      <c r="C855" s="130"/>
      <c r="D855" s="130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</row>
    <row r="856" spans="1:26" ht="14.25" customHeight="1">
      <c r="A856" s="127"/>
      <c r="B856" s="129"/>
      <c r="C856" s="130"/>
      <c r="D856" s="130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</row>
    <row r="857" spans="1:26" ht="14.25" customHeight="1">
      <c r="A857" s="127"/>
      <c r="B857" s="129"/>
      <c r="C857" s="130"/>
      <c r="D857" s="130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</row>
    <row r="858" spans="1:26" ht="14.25" customHeight="1">
      <c r="A858" s="127"/>
      <c r="B858" s="129"/>
      <c r="C858" s="130"/>
      <c r="D858" s="130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</row>
    <row r="859" spans="1:26" ht="14.25" customHeight="1">
      <c r="A859" s="127"/>
      <c r="B859" s="129"/>
      <c r="C859" s="130"/>
      <c r="D859" s="130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</row>
    <row r="860" spans="1:26" ht="14.25" customHeight="1">
      <c r="A860" s="127"/>
      <c r="B860" s="129"/>
      <c r="C860" s="130"/>
      <c r="D860" s="130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</row>
    <row r="861" spans="1:26" ht="14.25" customHeight="1">
      <c r="A861" s="127"/>
      <c r="B861" s="129"/>
      <c r="C861" s="130"/>
      <c r="D861" s="130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</row>
    <row r="862" spans="1:26" ht="14.25" customHeight="1">
      <c r="A862" s="127"/>
      <c r="B862" s="129"/>
      <c r="C862" s="130"/>
      <c r="D862" s="130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</row>
    <row r="863" spans="1:26" ht="14.25" customHeight="1">
      <c r="A863" s="127"/>
      <c r="B863" s="129"/>
      <c r="C863" s="130"/>
      <c r="D863" s="130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</row>
    <row r="864" spans="1:26" ht="14.25" customHeight="1">
      <c r="A864" s="127"/>
      <c r="B864" s="129"/>
      <c r="C864" s="130"/>
      <c r="D864" s="130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</row>
    <row r="865" spans="1:26" ht="14.25" customHeight="1">
      <c r="A865" s="127"/>
      <c r="B865" s="129"/>
      <c r="C865" s="130"/>
      <c r="D865" s="130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</row>
    <row r="866" spans="1:26" ht="14.25" customHeight="1">
      <c r="A866" s="127"/>
      <c r="B866" s="129"/>
      <c r="C866" s="130"/>
      <c r="D866" s="130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</row>
    <row r="867" spans="1:26" ht="14.25" customHeight="1">
      <c r="A867" s="127"/>
      <c r="B867" s="129"/>
      <c r="C867" s="130"/>
      <c r="D867" s="130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</row>
    <row r="868" spans="1:26" ht="14.25" customHeight="1">
      <c r="A868" s="127"/>
      <c r="B868" s="129"/>
      <c r="C868" s="130"/>
      <c r="D868" s="130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</row>
    <row r="869" spans="1:26" ht="14.25" customHeight="1">
      <c r="A869" s="127"/>
      <c r="B869" s="129"/>
      <c r="C869" s="130"/>
      <c r="D869" s="130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</row>
    <row r="870" spans="1:26" ht="14.25" customHeight="1">
      <c r="A870" s="127"/>
      <c r="B870" s="129"/>
      <c r="C870" s="130"/>
      <c r="D870" s="130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</row>
    <row r="871" spans="1:26" ht="14.25" customHeight="1">
      <c r="A871" s="127"/>
      <c r="B871" s="129"/>
      <c r="C871" s="130"/>
      <c r="D871" s="130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</row>
    <row r="872" spans="1:26" ht="14.25" customHeight="1">
      <c r="A872" s="127"/>
      <c r="B872" s="129"/>
      <c r="C872" s="130"/>
      <c r="D872" s="130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</row>
    <row r="873" spans="1:26" ht="14.25" customHeight="1">
      <c r="A873" s="127"/>
      <c r="B873" s="129"/>
      <c r="C873" s="130"/>
      <c r="D873" s="130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</row>
    <row r="874" spans="1:26" ht="14.25" customHeight="1">
      <c r="A874" s="127"/>
      <c r="B874" s="129"/>
      <c r="C874" s="130"/>
      <c r="D874" s="130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</row>
    <row r="875" spans="1:26" ht="14.25" customHeight="1">
      <c r="A875" s="127"/>
      <c r="B875" s="129"/>
      <c r="C875" s="130"/>
      <c r="D875" s="130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</row>
    <row r="876" spans="1:26" ht="14.25" customHeight="1">
      <c r="A876" s="127"/>
      <c r="B876" s="129"/>
      <c r="C876" s="130"/>
      <c r="D876" s="130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</row>
    <row r="877" spans="1:26" ht="14.25" customHeight="1">
      <c r="A877" s="127"/>
      <c r="B877" s="129"/>
      <c r="C877" s="130"/>
      <c r="D877" s="130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</row>
    <row r="878" spans="1:26" ht="14.25" customHeight="1">
      <c r="A878" s="127"/>
      <c r="B878" s="129"/>
      <c r="C878" s="130"/>
      <c r="D878" s="130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</row>
    <row r="879" spans="1:26" ht="14.25" customHeight="1">
      <c r="A879" s="127"/>
      <c r="B879" s="129"/>
      <c r="C879" s="130"/>
      <c r="D879" s="130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</row>
    <row r="880" spans="1:26" ht="14.25" customHeight="1">
      <c r="A880" s="127"/>
      <c r="B880" s="129"/>
      <c r="C880" s="130"/>
      <c r="D880" s="130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</row>
    <row r="881" spans="1:26" ht="14.25" customHeight="1">
      <c r="A881" s="127"/>
      <c r="B881" s="129"/>
      <c r="C881" s="130"/>
      <c r="D881" s="130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</row>
    <row r="882" spans="1:26" ht="14.25" customHeight="1">
      <c r="A882" s="127"/>
      <c r="B882" s="129"/>
      <c r="C882" s="130"/>
      <c r="D882" s="130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</row>
    <row r="883" spans="1:26" ht="14.25" customHeight="1">
      <c r="A883" s="127"/>
      <c r="B883" s="129"/>
      <c r="C883" s="130"/>
      <c r="D883" s="130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</row>
    <row r="884" spans="1:26" ht="14.25" customHeight="1">
      <c r="A884" s="127"/>
      <c r="B884" s="129"/>
      <c r="C884" s="130"/>
      <c r="D884" s="130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</row>
    <row r="885" spans="1:26" ht="14.25" customHeight="1">
      <c r="A885" s="127"/>
      <c r="B885" s="129"/>
      <c r="C885" s="130"/>
      <c r="D885" s="130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</row>
    <row r="886" spans="1:26" ht="14.25" customHeight="1">
      <c r="A886" s="127"/>
      <c r="B886" s="129"/>
      <c r="C886" s="130"/>
      <c r="D886" s="130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</row>
    <row r="887" spans="1:26" ht="14.25" customHeight="1">
      <c r="A887" s="127"/>
      <c r="B887" s="129"/>
      <c r="C887" s="130"/>
      <c r="D887" s="130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</row>
    <row r="888" spans="1:26" ht="14.25" customHeight="1">
      <c r="A888" s="127"/>
      <c r="B888" s="129"/>
      <c r="C888" s="130"/>
      <c r="D888" s="130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</row>
    <row r="889" spans="1:26" ht="14.25" customHeight="1">
      <c r="A889" s="127"/>
      <c r="B889" s="129"/>
      <c r="C889" s="130"/>
      <c r="D889" s="130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</row>
    <row r="890" spans="1:26" ht="14.25" customHeight="1">
      <c r="A890" s="127"/>
      <c r="B890" s="129"/>
      <c r="C890" s="130"/>
      <c r="D890" s="130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</row>
    <row r="891" spans="1:26" ht="14.25" customHeight="1">
      <c r="A891" s="127"/>
      <c r="B891" s="129"/>
      <c r="C891" s="130"/>
      <c r="D891" s="130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</row>
    <row r="892" spans="1:26" ht="14.25" customHeight="1">
      <c r="A892" s="127"/>
      <c r="B892" s="129"/>
      <c r="C892" s="130"/>
      <c r="D892" s="130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</row>
    <row r="893" spans="1:26" ht="14.25" customHeight="1">
      <c r="A893" s="127"/>
      <c r="B893" s="129"/>
      <c r="C893" s="130"/>
      <c r="D893" s="130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</row>
    <row r="894" spans="1:26" ht="14.25" customHeight="1">
      <c r="A894" s="127"/>
      <c r="B894" s="129"/>
      <c r="C894" s="130"/>
      <c r="D894" s="130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</row>
    <row r="895" spans="1:26" ht="14.25" customHeight="1">
      <c r="A895" s="127"/>
      <c r="B895" s="129"/>
      <c r="C895" s="130"/>
      <c r="D895" s="130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</row>
    <row r="896" spans="1:26" ht="14.25" customHeight="1">
      <c r="A896" s="127"/>
      <c r="B896" s="129"/>
      <c r="C896" s="130"/>
      <c r="D896" s="130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</row>
    <row r="897" spans="1:26" ht="14.25" customHeight="1">
      <c r="A897" s="127"/>
      <c r="B897" s="129"/>
      <c r="C897" s="130"/>
      <c r="D897" s="130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</row>
    <row r="898" spans="1:26" ht="14.25" customHeight="1">
      <c r="A898" s="127"/>
      <c r="B898" s="129"/>
      <c r="C898" s="130"/>
      <c r="D898" s="130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</row>
    <row r="899" spans="1:26" ht="14.25" customHeight="1">
      <c r="A899" s="127"/>
      <c r="B899" s="129"/>
      <c r="C899" s="130"/>
      <c r="D899" s="130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</row>
    <row r="900" spans="1:26" ht="14.25" customHeight="1">
      <c r="A900" s="127"/>
      <c r="B900" s="129"/>
      <c r="C900" s="130"/>
      <c r="D900" s="130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</row>
    <row r="901" spans="1:26" ht="14.25" customHeight="1">
      <c r="A901" s="127"/>
      <c r="B901" s="129"/>
      <c r="C901" s="130"/>
      <c r="D901" s="130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</row>
    <row r="902" spans="1:26" ht="14.25" customHeight="1">
      <c r="A902" s="127"/>
      <c r="B902" s="129"/>
      <c r="C902" s="130"/>
      <c r="D902" s="130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</row>
    <row r="903" spans="1:26" ht="14.25" customHeight="1">
      <c r="A903" s="127"/>
      <c r="B903" s="129"/>
      <c r="C903" s="130"/>
      <c r="D903" s="130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</row>
    <row r="904" spans="1:26" ht="14.25" customHeight="1">
      <c r="A904" s="127"/>
      <c r="B904" s="129"/>
      <c r="C904" s="130"/>
      <c r="D904" s="130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</row>
    <row r="905" spans="1:26" ht="14.25" customHeight="1">
      <c r="A905" s="127"/>
      <c r="B905" s="129"/>
      <c r="C905" s="130"/>
      <c r="D905" s="130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</row>
    <row r="906" spans="1:26" ht="14.25" customHeight="1">
      <c r="A906" s="127"/>
      <c r="B906" s="129"/>
      <c r="C906" s="130"/>
      <c r="D906" s="130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</row>
    <row r="907" spans="1:26" ht="14.25" customHeight="1">
      <c r="A907" s="127"/>
      <c r="B907" s="129"/>
      <c r="C907" s="130"/>
      <c r="D907" s="130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</row>
    <row r="908" spans="1:26" ht="14.25" customHeight="1">
      <c r="A908" s="127"/>
      <c r="B908" s="129"/>
      <c r="C908" s="130"/>
      <c r="D908" s="130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</row>
    <row r="909" spans="1:26" ht="14.25" customHeight="1">
      <c r="A909" s="127"/>
      <c r="B909" s="129"/>
      <c r="C909" s="130"/>
      <c r="D909" s="130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</row>
    <row r="910" spans="1:26" ht="14.25" customHeight="1">
      <c r="A910" s="127"/>
      <c r="B910" s="129"/>
      <c r="C910" s="130"/>
      <c r="D910" s="130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</row>
    <row r="911" spans="1:26" ht="14.25" customHeight="1">
      <c r="A911" s="127"/>
      <c r="B911" s="129"/>
      <c r="C911" s="130"/>
      <c r="D911" s="130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</row>
    <row r="912" spans="1:26" ht="14.25" customHeight="1">
      <c r="A912" s="127"/>
      <c r="B912" s="129"/>
      <c r="C912" s="130"/>
      <c r="D912" s="130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</row>
    <row r="913" spans="1:26" ht="14.25" customHeight="1">
      <c r="A913" s="127"/>
      <c r="B913" s="129"/>
      <c r="C913" s="130"/>
      <c r="D913" s="130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</row>
    <row r="914" spans="1:26" ht="14.25" customHeight="1">
      <c r="A914" s="127"/>
      <c r="B914" s="129"/>
      <c r="C914" s="130"/>
      <c r="D914" s="130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</row>
    <row r="915" spans="1:26" ht="14.25" customHeight="1">
      <c r="A915" s="127"/>
      <c r="B915" s="129"/>
      <c r="C915" s="130"/>
      <c r="D915" s="130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</row>
    <row r="916" spans="1:26" ht="14.25" customHeight="1">
      <c r="A916" s="127"/>
      <c r="B916" s="129"/>
      <c r="C916" s="130"/>
      <c r="D916" s="130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</row>
    <row r="917" spans="1:26" ht="14.25" customHeight="1">
      <c r="A917" s="127"/>
      <c r="B917" s="129"/>
      <c r="C917" s="130"/>
      <c r="D917" s="130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</row>
    <row r="918" spans="1:26" ht="14.25" customHeight="1">
      <c r="A918" s="127"/>
      <c r="B918" s="129"/>
      <c r="C918" s="130"/>
      <c r="D918" s="130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</row>
    <row r="919" spans="1:26" ht="14.25" customHeight="1">
      <c r="A919" s="127"/>
      <c r="B919" s="129"/>
      <c r="C919" s="130"/>
      <c r="D919" s="130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</row>
    <row r="920" spans="1:26" ht="14.25" customHeight="1">
      <c r="A920" s="127"/>
      <c r="B920" s="129"/>
      <c r="C920" s="130"/>
      <c r="D920" s="130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</row>
    <row r="921" spans="1:26" ht="14.25" customHeight="1">
      <c r="A921" s="127"/>
      <c r="B921" s="129"/>
      <c r="C921" s="130"/>
      <c r="D921" s="130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</row>
    <row r="922" spans="1:26" ht="14.25" customHeight="1">
      <c r="A922" s="127"/>
      <c r="B922" s="129"/>
      <c r="C922" s="130"/>
      <c r="D922" s="130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</row>
    <row r="923" spans="1:26" ht="14.25" customHeight="1">
      <c r="A923" s="127"/>
      <c r="B923" s="129"/>
      <c r="C923" s="130"/>
      <c r="D923" s="130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</row>
    <row r="924" spans="1:26" ht="14.25" customHeight="1">
      <c r="A924" s="127"/>
      <c r="B924" s="129"/>
      <c r="C924" s="130"/>
      <c r="D924" s="130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</row>
    <row r="925" spans="1:26" ht="14.25" customHeight="1">
      <c r="A925" s="127"/>
      <c r="B925" s="129"/>
      <c r="C925" s="130"/>
      <c r="D925" s="130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</row>
    <row r="926" spans="1:26" ht="14.25" customHeight="1">
      <c r="A926" s="127"/>
      <c r="B926" s="129"/>
      <c r="C926" s="130"/>
      <c r="D926" s="130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</row>
    <row r="927" spans="1:26" ht="14.25" customHeight="1">
      <c r="A927" s="127"/>
      <c r="B927" s="129"/>
      <c r="C927" s="130"/>
      <c r="D927" s="130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</row>
    <row r="928" spans="1:26" ht="14.25" customHeight="1">
      <c r="A928" s="127"/>
      <c r="B928" s="129"/>
      <c r="C928" s="130"/>
      <c r="D928" s="130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</row>
    <row r="929" spans="1:26" ht="14.25" customHeight="1">
      <c r="A929" s="127"/>
      <c r="B929" s="129"/>
      <c r="C929" s="130"/>
      <c r="D929" s="130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</row>
    <row r="930" spans="1:26" ht="14.25" customHeight="1">
      <c r="A930" s="127"/>
      <c r="B930" s="129"/>
      <c r="C930" s="130"/>
      <c r="D930" s="130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</row>
    <row r="931" spans="1:26" ht="14.25" customHeight="1">
      <c r="A931" s="127"/>
      <c r="B931" s="129"/>
      <c r="C931" s="130"/>
      <c r="D931" s="130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</row>
    <row r="932" spans="1:26" ht="14.25" customHeight="1">
      <c r="A932" s="127"/>
      <c r="B932" s="129"/>
      <c r="C932" s="130"/>
      <c r="D932" s="130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</row>
    <row r="933" spans="1:26" ht="14.25" customHeight="1">
      <c r="A933" s="127"/>
      <c r="B933" s="129"/>
      <c r="C933" s="130"/>
      <c r="D933" s="130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</row>
    <row r="934" spans="1:26" ht="14.25" customHeight="1">
      <c r="A934" s="127"/>
      <c r="B934" s="129"/>
      <c r="C934" s="130"/>
      <c r="D934" s="130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</row>
    <row r="935" spans="1:26" ht="14.25" customHeight="1">
      <c r="A935" s="127"/>
      <c r="B935" s="129"/>
      <c r="C935" s="130"/>
      <c r="D935" s="130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</row>
    <row r="936" spans="1:26" ht="14.25" customHeight="1">
      <c r="A936" s="127"/>
      <c r="B936" s="129"/>
      <c r="C936" s="130"/>
      <c r="D936" s="130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</row>
    <row r="937" spans="1:26" ht="14.25" customHeight="1">
      <c r="A937" s="127"/>
      <c r="B937" s="129"/>
      <c r="C937" s="130"/>
      <c r="D937" s="130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</row>
    <row r="938" spans="1:26" ht="14.25" customHeight="1">
      <c r="A938" s="127"/>
      <c r="B938" s="129"/>
      <c r="C938" s="130"/>
      <c r="D938" s="130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</row>
    <row r="939" spans="1:26" ht="14.25" customHeight="1">
      <c r="A939" s="127"/>
      <c r="B939" s="129"/>
      <c r="C939" s="130"/>
      <c r="D939" s="130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</row>
    <row r="940" spans="1:26" ht="14.25" customHeight="1">
      <c r="A940" s="127"/>
      <c r="B940" s="129"/>
      <c r="C940" s="130"/>
      <c r="D940" s="130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</row>
    <row r="941" spans="1:26" ht="14.25" customHeight="1">
      <c r="A941" s="127"/>
      <c r="B941" s="129"/>
      <c r="C941" s="130"/>
      <c r="D941" s="130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</row>
    <row r="942" spans="1:26" ht="14.25" customHeight="1">
      <c r="A942" s="127"/>
      <c r="B942" s="129"/>
      <c r="C942" s="130"/>
      <c r="D942" s="130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</row>
    <row r="943" spans="1:26" ht="14.25" customHeight="1">
      <c r="A943" s="127"/>
      <c r="B943" s="129"/>
      <c r="C943" s="130"/>
      <c r="D943" s="130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</row>
    <row r="944" spans="1:26" ht="14.25" customHeight="1">
      <c r="A944" s="127"/>
      <c r="B944" s="129"/>
      <c r="C944" s="130"/>
      <c r="D944" s="130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</row>
    <row r="945" spans="1:26" ht="14.25" customHeight="1">
      <c r="A945" s="127"/>
      <c r="B945" s="129"/>
      <c r="C945" s="130"/>
      <c r="D945" s="130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</row>
    <row r="946" spans="1:26" ht="14.25" customHeight="1">
      <c r="A946" s="127"/>
      <c r="B946" s="129"/>
      <c r="C946" s="130"/>
      <c r="D946" s="130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</row>
    <row r="947" spans="1:26" ht="14.25" customHeight="1">
      <c r="A947" s="127"/>
      <c r="B947" s="129"/>
      <c r="C947" s="130"/>
      <c r="D947" s="130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</row>
    <row r="948" spans="1:26" ht="14.25" customHeight="1">
      <c r="A948" s="127"/>
      <c r="B948" s="129"/>
      <c r="C948" s="130"/>
      <c r="D948" s="130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</row>
    <row r="949" spans="1:26" ht="14.25" customHeight="1">
      <c r="A949" s="127"/>
      <c r="B949" s="129"/>
      <c r="C949" s="130"/>
      <c r="D949" s="130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</row>
    <row r="950" spans="1:26" ht="14.25" customHeight="1">
      <c r="A950" s="127"/>
      <c r="B950" s="129"/>
      <c r="C950" s="130"/>
      <c r="D950" s="130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</row>
    <row r="951" spans="1:26" ht="14.25" customHeight="1">
      <c r="A951" s="127"/>
      <c r="B951" s="129"/>
      <c r="C951" s="130"/>
      <c r="D951" s="130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</row>
    <row r="952" spans="1:26" ht="14.25" customHeight="1">
      <c r="A952" s="127"/>
      <c r="B952" s="129"/>
      <c r="C952" s="130"/>
      <c r="D952" s="130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</row>
    <row r="953" spans="1:26" ht="14.25" customHeight="1">
      <c r="A953" s="127"/>
      <c r="B953" s="129"/>
      <c r="C953" s="130"/>
      <c r="D953" s="130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</row>
    <row r="954" spans="1:26" ht="14.25" customHeight="1">
      <c r="A954" s="127"/>
      <c r="B954" s="129"/>
      <c r="C954" s="130"/>
      <c r="D954" s="130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</row>
    <row r="955" spans="1:26" ht="14.25" customHeight="1">
      <c r="A955" s="127"/>
      <c r="B955" s="129"/>
      <c r="C955" s="130"/>
      <c r="D955" s="130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</row>
    <row r="956" spans="1:26" ht="14.25" customHeight="1">
      <c r="A956" s="127"/>
      <c r="B956" s="129"/>
      <c r="C956" s="130"/>
      <c r="D956" s="130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</row>
    <row r="957" spans="1:26" ht="14.25" customHeight="1">
      <c r="A957" s="127"/>
      <c r="B957" s="129"/>
      <c r="C957" s="130"/>
      <c r="D957" s="130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</row>
    <row r="958" spans="1:26" ht="14.25" customHeight="1">
      <c r="A958" s="127"/>
      <c r="B958" s="129"/>
      <c r="C958" s="130"/>
      <c r="D958" s="130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</row>
    <row r="959" spans="1:26" ht="14.25" customHeight="1">
      <c r="A959" s="127"/>
      <c r="B959" s="129"/>
      <c r="C959" s="130"/>
      <c r="D959" s="130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</row>
    <row r="960" spans="1:26" ht="14.25" customHeight="1">
      <c r="A960" s="127"/>
      <c r="B960" s="129"/>
      <c r="C960" s="130"/>
      <c r="D960" s="130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</row>
    <row r="961" spans="1:26" ht="14.25" customHeight="1">
      <c r="A961" s="127"/>
      <c r="B961" s="129"/>
      <c r="C961" s="130"/>
      <c r="D961" s="130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</row>
    <row r="962" spans="1:26" ht="14.25" customHeight="1">
      <c r="A962" s="127"/>
      <c r="B962" s="129"/>
      <c r="C962" s="130"/>
      <c r="D962" s="130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</row>
    <row r="963" spans="1:26" ht="14.25" customHeight="1">
      <c r="A963" s="127"/>
      <c r="B963" s="129"/>
      <c r="C963" s="130"/>
      <c r="D963" s="130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</row>
    <row r="964" spans="1:26" ht="14.25" customHeight="1">
      <c r="A964" s="127"/>
      <c r="B964" s="129"/>
      <c r="C964" s="130"/>
      <c r="D964" s="130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</row>
    <row r="965" spans="1:26" ht="14.25" customHeight="1">
      <c r="A965" s="127"/>
      <c r="B965" s="129"/>
      <c r="C965" s="130"/>
      <c r="D965" s="130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</row>
    <row r="966" spans="1:26" ht="14.25" customHeight="1">
      <c r="A966" s="127"/>
      <c r="B966" s="129"/>
      <c r="C966" s="130"/>
      <c r="D966" s="130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</row>
    <row r="967" spans="1:26" ht="14.25" customHeight="1">
      <c r="A967" s="127"/>
      <c r="B967" s="129"/>
      <c r="C967" s="130"/>
      <c r="D967" s="130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</row>
    <row r="968" spans="1:26" ht="14.25" customHeight="1">
      <c r="A968" s="127"/>
      <c r="B968" s="129"/>
      <c r="C968" s="130"/>
      <c r="D968" s="130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</row>
    <row r="969" spans="1:26" ht="14.25" customHeight="1">
      <c r="A969" s="127"/>
      <c r="B969" s="129"/>
      <c r="C969" s="130"/>
      <c r="D969" s="130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</row>
    <row r="970" spans="1:26" ht="14.25" customHeight="1">
      <c r="A970" s="127"/>
      <c r="B970" s="129"/>
      <c r="C970" s="130"/>
      <c r="D970" s="130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</row>
    <row r="971" spans="1:26" ht="14.25" customHeight="1">
      <c r="A971" s="127"/>
      <c r="B971" s="129"/>
      <c r="C971" s="130"/>
      <c r="D971" s="130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</row>
    <row r="972" spans="1:26" ht="14.25" customHeight="1">
      <c r="A972" s="127"/>
      <c r="B972" s="129"/>
      <c r="C972" s="130"/>
      <c r="D972" s="130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</row>
    <row r="973" spans="1:26" ht="14.25" customHeight="1">
      <c r="A973" s="127"/>
      <c r="B973" s="129"/>
      <c r="C973" s="130"/>
      <c r="D973" s="130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</row>
    <row r="974" spans="1:26" ht="14.25" customHeight="1">
      <c r="A974" s="127"/>
      <c r="B974" s="129"/>
      <c r="C974" s="130"/>
      <c r="D974" s="130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</row>
    <row r="975" spans="1:26" ht="14.25" customHeight="1">
      <c r="A975" s="127"/>
      <c r="B975" s="129"/>
      <c r="C975" s="130"/>
      <c r="D975" s="130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</row>
    <row r="976" spans="1:26" ht="14.25" customHeight="1">
      <c r="A976" s="127"/>
      <c r="B976" s="129"/>
      <c r="C976" s="130"/>
      <c r="D976" s="130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</row>
    <row r="977" spans="1:26" ht="14.25" customHeight="1">
      <c r="A977" s="127"/>
      <c r="B977" s="129"/>
      <c r="C977" s="130"/>
      <c r="D977" s="130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</row>
    <row r="978" spans="1:26" ht="14.25" customHeight="1">
      <c r="A978" s="127"/>
      <c r="B978" s="129"/>
      <c r="C978" s="130"/>
      <c r="D978" s="130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</row>
    <row r="979" spans="1:26" ht="14.25" customHeight="1">
      <c r="A979" s="127"/>
      <c r="B979" s="129"/>
      <c r="C979" s="130"/>
      <c r="D979" s="130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</row>
    <row r="980" spans="1:26" ht="14.25" customHeight="1">
      <c r="A980" s="127"/>
      <c r="B980" s="129"/>
      <c r="C980" s="130"/>
      <c r="D980" s="130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</row>
    <row r="981" spans="1:26" ht="14.25" customHeight="1">
      <c r="A981" s="127"/>
      <c r="B981" s="129"/>
      <c r="C981" s="130"/>
      <c r="D981" s="130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</row>
    <row r="982" spans="1:26" ht="14.25" customHeight="1">
      <c r="A982" s="127"/>
      <c r="B982" s="129"/>
      <c r="C982" s="130"/>
      <c r="D982" s="130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</row>
    <row r="983" spans="1:26" ht="14.25" customHeight="1">
      <c r="A983" s="127"/>
      <c r="B983" s="129"/>
      <c r="C983" s="130"/>
      <c r="D983" s="130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</row>
    <row r="984" spans="1:26" ht="14.25" customHeight="1">
      <c r="A984" s="127"/>
      <c r="B984" s="129"/>
      <c r="C984" s="130"/>
      <c r="D984" s="130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</row>
    <row r="985" spans="1:26" ht="14.25" customHeight="1">
      <c r="A985" s="127"/>
      <c r="B985" s="129"/>
      <c r="C985" s="130"/>
      <c r="D985" s="130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</row>
    <row r="986" spans="1:26" ht="14.25" customHeight="1">
      <c r="A986" s="127"/>
      <c r="B986" s="129"/>
      <c r="C986" s="130"/>
      <c r="D986" s="130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</row>
    <row r="987" spans="1:26" ht="14.25" customHeight="1">
      <c r="A987" s="127"/>
      <c r="B987" s="129"/>
      <c r="C987" s="130"/>
      <c r="D987" s="130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</row>
    <row r="988" spans="1:26" ht="14.25" customHeight="1">
      <c r="A988" s="127"/>
      <c r="B988" s="129"/>
      <c r="C988" s="130"/>
      <c r="D988" s="130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</row>
    <row r="989" spans="1:26" ht="14.25" customHeight="1">
      <c r="A989" s="127"/>
      <c r="B989" s="129"/>
      <c r="C989" s="130"/>
      <c r="D989" s="130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</row>
    <row r="990" spans="1:26" ht="14.25" customHeight="1">
      <c r="A990" s="127"/>
      <c r="B990" s="129"/>
      <c r="C990" s="130"/>
      <c r="D990" s="130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</row>
    <row r="991" spans="1:26" ht="14.25" customHeight="1">
      <c r="A991" s="127"/>
      <c r="B991" s="129"/>
      <c r="C991" s="130"/>
      <c r="D991" s="130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</row>
    <row r="992" spans="1:26" ht="14.25" customHeight="1">
      <c r="A992" s="127"/>
      <c r="B992" s="129"/>
      <c r="C992" s="130"/>
      <c r="D992" s="130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</row>
    <row r="993" spans="1:26" ht="14.25" customHeight="1">
      <c r="A993" s="127"/>
      <c r="B993" s="129"/>
      <c r="C993" s="130"/>
      <c r="D993" s="130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</row>
    <row r="994" spans="1:26" ht="14.25" customHeight="1">
      <c r="A994" s="127"/>
      <c r="B994" s="129"/>
      <c r="C994" s="130"/>
      <c r="D994" s="130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</row>
    <row r="995" spans="1:26" ht="14.25" customHeight="1">
      <c r="A995" s="127"/>
      <c r="B995" s="129"/>
      <c r="C995" s="130"/>
      <c r="D995" s="130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</row>
    <row r="996" spans="1:26" ht="14.25" customHeight="1">
      <c r="A996" s="127"/>
      <c r="B996" s="129"/>
      <c r="C996" s="130"/>
      <c r="D996" s="130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</row>
    <row r="997" spans="1:26" ht="14.25" customHeight="1">
      <c r="A997" s="127"/>
      <c r="B997" s="129"/>
      <c r="C997" s="130"/>
      <c r="D997" s="130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</row>
    <row r="998" spans="1:26" ht="14.25" customHeight="1">
      <c r="A998" s="127"/>
      <c r="B998" s="129"/>
      <c r="C998" s="130"/>
      <c r="D998" s="130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</row>
    <row r="999" spans="1:26" ht="14.25" customHeight="1">
      <c r="A999" s="127"/>
      <c r="B999" s="129"/>
      <c r="C999" s="130"/>
      <c r="D999" s="130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</row>
    <row r="1000" spans="1:26" ht="14.25" customHeight="1">
      <c r="A1000" s="127"/>
      <c r="B1000" s="129"/>
      <c r="C1000" s="130"/>
      <c r="D1000" s="130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</row>
  </sheetData>
  <mergeCells count="30">
    <mergeCell ref="A1:D1"/>
    <mergeCell ref="E1:J1"/>
    <mergeCell ref="A3:B3"/>
    <mergeCell ref="C3:J3"/>
    <mergeCell ref="A4:B4"/>
    <mergeCell ref="C4:J4"/>
    <mergeCell ref="J25:J36"/>
    <mergeCell ref="A5:B5"/>
    <mergeCell ref="C5:J5"/>
    <mergeCell ref="A6:B6"/>
    <mergeCell ref="C6:J6"/>
    <mergeCell ref="A7:B7"/>
    <mergeCell ref="C7:E7"/>
    <mergeCell ref="G7:J7"/>
    <mergeCell ref="B10:J10"/>
    <mergeCell ref="J11:J18"/>
    <mergeCell ref="B19:J19"/>
    <mergeCell ref="J20:J23"/>
    <mergeCell ref="B24:J24"/>
    <mergeCell ref="B37:J37"/>
    <mergeCell ref="J38:J43"/>
    <mergeCell ref="B44:J44"/>
    <mergeCell ref="J45:J47"/>
    <mergeCell ref="A50:E50"/>
    <mergeCell ref="F50:J50"/>
    <mergeCell ref="A52:E52"/>
    <mergeCell ref="F52:J52"/>
    <mergeCell ref="G56:G57"/>
    <mergeCell ref="H56:J56"/>
    <mergeCell ref="H66:H68"/>
  </mergeCells>
  <dataValidations disablePrompts="1" count="1">
    <dataValidation type="list" allowBlank="1" showErrorMessage="1" sqref="G11:G18 G20:G23 G25:G36 G38:G43 G45:G47" xr:uid="{9D575BF7-AB81-4645-9D92-637F1F00C4A9}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69" fitToHeight="0" orientation="landscape" r:id="rId1"/>
  <headerFooter>
    <oddFooter>&amp;C&amp;P de</oddFooter>
  </headerFooter>
  <rowBreaks count="5" manualBreakCount="5">
    <brk id="14" max="9" man="1"/>
    <brk id="23" max="9" man="1"/>
    <brk id="30" max="9" man="1"/>
    <brk id="36" max="9" man="1"/>
    <brk id="4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B3:I1000"/>
  <sheetViews>
    <sheetView zoomScale="130" zoomScaleNormal="130" workbookViewId="0">
      <selection activeCell="H3" sqref="H3"/>
    </sheetView>
  </sheetViews>
  <sheetFormatPr baseColWidth="10" defaultColWidth="14.42578125" defaultRowHeight="15" customHeight="1"/>
  <cols>
    <col min="1" max="1" width="10.7109375" customWidth="1"/>
    <col min="2" max="2" width="16" customWidth="1"/>
    <col min="3" max="3" width="12.85546875" customWidth="1"/>
    <col min="4" max="24" width="10.7109375" customWidth="1"/>
  </cols>
  <sheetData>
    <row r="3" spans="2:9" ht="66">
      <c r="B3" s="56" t="s">
        <v>222</v>
      </c>
      <c r="C3" s="57" t="s">
        <v>223</v>
      </c>
      <c r="D3" s="57" t="s">
        <v>141</v>
      </c>
      <c r="E3" s="57" t="s">
        <v>167</v>
      </c>
      <c r="F3" s="57" t="s">
        <v>182</v>
      </c>
      <c r="G3" s="57" t="s">
        <v>200</v>
      </c>
      <c r="H3" s="57" t="s">
        <v>203</v>
      </c>
      <c r="I3" s="57" t="s">
        <v>224</v>
      </c>
    </row>
    <row r="4" spans="2:9" ht="24">
      <c r="B4" s="58" t="s">
        <v>21</v>
      </c>
      <c r="C4" s="59">
        <f>PDAC01!J11</f>
        <v>0.84375</v>
      </c>
      <c r="D4" s="59">
        <f>PVIE02!J11</f>
        <v>0.90625</v>
      </c>
      <c r="E4" s="59">
        <f>PADF05!J11</f>
        <v>0.90625</v>
      </c>
      <c r="F4" s="59">
        <f>PADF01!J11</f>
        <v>0.78125</v>
      </c>
      <c r="G4" s="59">
        <f>PADF02!J11</f>
        <v>0.875</v>
      </c>
      <c r="H4" s="59">
        <f>PADF07!J11</f>
        <v>0.875</v>
      </c>
      <c r="I4" s="60">
        <f t="shared" ref="I4:I9" si="0">AVERAGE(C4:H4)</f>
        <v>0.86458333333333337</v>
      </c>
    </row>
    <row r="5" spans="2:9" ht="24">
      <c r="B5" s="58" t="s">
        <v>50</v>
      </c>
      <c r="C5" s="59">
        <f>PDAC01!J20</f>
        <v>0.9375</v>
      </c>
      <c r="D5" s="59">
        <f>PVIE02!J20</f>
        <v>1</v>
      </c>
      <c r="E5" s="59">
        <f>PADF05!J20</f>
        <v>1</v>
      </c>
      <c r="F5" s="59">
        <f>PADF01!J20</f>
        <v>1</v>
      </c>
      <c r="G5" s="59">
        <f>PADF02!J20</f>
        <v>1</v>
      </c>
      <c r="H5" s="59">
        <f>PADF07!J20</f>
        <v>0.75</v>
      </c>
      <c r="I5" s="60">
        <f t="shared" si="0"/>
        <v>0.94791666666666663</v>
      </c>
    </row>
    <row r="6" spans="2:9" ht="24">
      <c r="B6" s="58" t="s">
        <v>61</v>
      </c>
      <c r="C6" s="59">
        <f>PDAC01!J25</f>
        <v>0.95833333333333337</v>
      </c>
      <c r="D6" s="59">
        <f>PVIE02!J25</f>
        <v>0.95833333333333337</v>
      </c>
      <c r="E6" s="59">
        <f>PADF05!J25</f>
        <v>0.875</v>
      </c>
      <c r="F6" s="59">
        <f>PADF01!J25</f>
        <v>0.85416666666666663</v>
      </c>
      <c r="G6" s="59">
        <f>PADF02!J25</f>
        <v>0.83333333333333337</v>
      </c>
      <c r="H6" s="59">
        <f>PADF07!J25</f>
        <v>0.83333333333333337</v>
      </c>
      <c r="I6" s="60">
        <f t="shared" si="0"/>
        <v>0.88541666666666663</v>
      </c>
    </row>
    <row r="7" spans="2:9" ht="24">
      <c r="B7" s="58" t="s">
        <v>91</v>
      </c>
      <c r="C7" s="59">
        <f>PDAC01!J38</f>
        <v>0.79166666666666663</v>
      </c>
      <c r="D7" s="59">
        <f>PVIE02!J38</f>
        <v>0.83333333333333337</v>
      </c>
      <c r="E7" s="59">
        <f>PADF05!J38</f>
        <v>0.95833333333333337</v>
      </c>
      <c r="F7" s="59">
        <f>PADF01!J38</f>
        <v>0.875</v>
      </c>
      <c r="G7" s="59">
        <f>PADF02!J38</f>
        <v>0.79166666666666663</v>
      </c>
      <c r="H7" s="59">
        <f>PADF07!J38</f>
        <v>1</v>
      </c>
      <c r="I7" s="60">
        <f t="shared" si="0"/>
        <v>0.875</v>
      </c>
    </row>
    <row r="8" spans="2:9" ht="24">
      <c r="B8" s="58" t="s">
        <v>107</v>
      </c>
      <c r="C8" s="59">
        <f>PDAC01!J45</f>
        <v>0.91666666666666663</v>
      </c>
      <c r="D8" s="59">
        <f>PVIE02!J45</f>
        <v>0.75</v>
      </c>
      <c r="E8" s="59">
        <f>PADF05!J45</f>
        <v>1</v>
      </c>
      <c r="F8" s="59">
        <f>PADF01!J45</f>
        <v>0.75</v>
      </c>
      <c r="G8" s="59">
        <f>PADF02!J45</f>
        <v>0.75</v>
      </c>
      <c r="H8" s="59">
        <f>PADF07!J45</f>
        <v>1</v>
      </c>
      <c r="I8" s="60">
        <f t="shared" si="0"/>
        <v>0.86111111111111105</v>
      </c>
    </row>
    <row r="9" spans="2:9">
      <c r="B9" s="61" t="s">
        <v>225</v>
      </c>
      <c r="C9" s="60">
        <f t="shared" ref="C9:H9" si="1">AVERAGE(C4:C8)</f>
        <v>0.88958333333333339</v>
      </c>
      <c r="D9" s="60">
        <f t="shared" si="1"/>
        <v>0.88958333333333339</v>
      </c>
      <c r="E9" s="60">
        <f t="shared" si="1"/>
        <v>0.94791666666666674</v>
      </c>
      <c r="F9" s="60">
        <f t="shared" si="1"/>
        <v>0.85208333333333319</v>
      </c>
      <c r="G9" s="60">
        <f t="shared" si="1"/>
        <v>0.85</v>
      </c>
      <c r="H9" s="60">
        <f t="shared" si="1"/>
        <v>0.89166666666666683</v>
      </c>
      <c r="I9" s="60">
        <f t="shared" si="0"/>
        <v>0.88680555555555562</v>
      </c>
    </row>
    <row r="10" spans="2:9" ht="18.75">
      <c r="B10" s="62"/>
      <c r="C10" s="62"/>
      <c r="D10" s="62"/>
      <c r="E10" s="63"/>
      <c r="F10" s="64"/>
      <c r="G10" s="280" t="s">
        <v>226</v>
      </c>
      <c r="H10" s="281"/>
      <c r="I10" s="65">
        <f>AVERAGE(I4:I8)</f>
        <v>0.88680555555555551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G10:H10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C00000"/>
    <pageSetUpPr fitToPage="1"/>
  </sheetPr>
  <dimension ref="A1:Z1000"/>
  <sheetViews>
    <sheetView showGridLines="0" workbookViewId="0"/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287" t="s">
        <v>0</v>
      </c>
      <c r="B1" s="285"/>
      <c r="C1" s="285"/>
      <c r="D1" s="283"/>
      <c r="E1" s="288"/>
      <c r="F1" s="285"/>
      <c r="G1" s="285"/>
      <c r="H1" s="285"/>
      <c r="I1" s="285"/>
      <c r="J1" s="2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282" t="s">
        <v>1</v>
      </c>
      <c r="B3" s="283"/>
      <c r="C3" s="289" t="s">
        <v>2</v>
      </c>
      <c r="D3" s="290"/>
      <c r="E3" s="290"/>
      <c r="F3" s="290"/>
      <c r="G3" s="290"/>
      <c r="H3" s="290"/>
      <c r="I3" s="290"/>
      <c r="J3" s="29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282" t="s">
        <v>3</v>
      </c>
      <c r="B4" s="283"/>
      <c r="C4" s="292" t="s">
        <v>4</v>
      </c>
      <c r="D4" s="285"/>
      <c r="E4" s="285"/>
      <c r="F4" s="285"/>
      <c r="G4" s="285"/>
      <c r="H4" s="285"/>
      <c r="I4" s="285"/>
      <c r="J4" s="28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282" t="s">
        <v>5</v>
      </c>
      <c r="B5" s="283"/>
      <c r="C5" s="293" t="s">
        <v>218</v>
      </c>
      <c r="D5" s="294"/>
      <c r="E5" s="294"/>
      <c r="F5" s="294"/>
      <c r="G5" s="294"/>
      <c r="H5" s="294"/>
      <c r="I5" s="294"/>
      <c r="J5" s="29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282" t="s">
        <v>6</v>
      </c>
      <c r="B6" s="283"/>
      <c r="C6" s="296" t="s">
        <v>7</v>
      </c>
      <c r="D6" s="294"/>
      <c r="E6" s="294"/>
      <c r="F6" s="294"/>
      <c r="G6" s="294"/>
      <c r="H6" s="294"/>
      <c r="I6" s="294"/>
      <c r="J6" s="29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282" t="s">
        <v>8</v>
      </c>
      <c r="B7" s="283"/>
      <c r="C7" s="284">
        <v>45247</v>
      </c>
      <c r="D7" s="285"/>
      <c r="E7" s="286"/>
      <c r="F7" s="4" t="s">
        <v>9</v>
      </c>
      <c r="G7" s="297">
        <v>2023</v>
      </c>
      <c r="H7" s="285"/>
      <c r="I7" s="285"/>
      <c r="J7" s="28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  <c r="F9" s="7" t="s">
        <v>15</v>
      </c>
      <c r="G9" s="8" t="s">
        <v>16</v>
      </c>
      <c r="H9" s="7" t="s">
        <v>17</v>
      </c>
      <c r="I9" s="7" t="s">
        <v>18</v>
      </c>
      <c r="J9" s="7" t="s">
        <v>19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>
      <c r="A10" s="10" t="s">
        <v>20</v>
      </c>
      <c r="B10" s="298" t="s">
        <v>21</v>
      </c>
      <c r="C10" s="285"/>
      <c r="D10" s="285"/>
      <c r="E10" s="285"/>
      <c r="F10" s="285"/>
      <c r="G10" s="285"/>
      <c r="H10" s="285"/>
      <c r="I10" s="285"/>
      <c r="J10" s="283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86.25" customHeight="1">
      <c r="A11" s="11">
        <v>1</v>
      </c>
      <c r="B11" s="12" t="s">
        <v>22</v>
      </c>
      <c r="C11" s="13" t="s">
        <v>23</v>
      </c>
      <c r="D11" s="13" t="s">
        <v>24</v>
      </c>
      <c r="E11" s="14" t="s">
        <v>25</v>
      </c>
      <c r="F11" s="14" t="s">
        <v>26</v>
      </c>
      <c r="G11" s="15">
        <v>4</v>
      </c>
      <c r="H11" s="16">
        <f>VLOOKUP(G11,Hoja3!$B$1:$C$6,2)</f>
        <v>1</v>
      </c>
      <c r="I11" s="15" t="str">
        <f>VLOOKUP(G11,Hoja3!$B$2:$D$6,3)</f>
        <v>Óptimo</v>
      </c>
      <c r="J11" s="299">
        <f>AVERAGE(H11:H18)</f>
        <v>0.96875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69" customHeight="1">
      <c r="A12" s="11">
        <v>2</v>
      </c>
      <c r="B12" s="12" t="s">
        <v>27</v>
      </c>
      <c r="C12" s="13" t="s">
        <v>23</v>
      </c>
      <c r="D12" s="13" t="s">
        <v>24</v>
      </c>
      <c r="E12" s="14" t="s">
        <v>28</v>
      </c>
      <c r="F12" s="14" t="s">
        <v>29</v>
      </c>
      <c r="G12" s="15">
        <v>4</v>
      </c>
      <c r="H12" s="16">
        <f>VLOOKUP(G12,Hoja3!$B$1:$C$6,2)</f>
        <v>1</v>
      </c>
      <c r="I12" s="15" t="str">
        <f>VLOOKUP(G12,Hoja3!$B$2:$D$6,3)</f>
        <v>Óptimo</v>
      </c>
      <c r="J12" s="300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92.25" customHeight="1">
      <c r="A13" s="11">
        <v>3</v>
      </c>
      <c r="B13" s="12" t="s">
        <v>30</v>
      </c>
      <c r="C13" s="13" t="s">
        <v>23</v>
      </c>
      <c r="D13" s="13" t="s">
        <v>31</v>
      </c>
      <c r="E13" s="14" t="s">
        <v>168</v>
      </c>
      <c r="F13" s="14" t="s">
        <v>169</v>
      </c>
      <c r="G13" s="15">
        <v>4</v>
      </c>
      <c r="H13" s="16">
        <f>VLOOKUP(G13,Hoja3!$B$1:$C$6,2)</f>
        <v>1</v>
      </c>
      <c r="I13" s="15" t="str">
        <f>VLOOKUP(G13,Hoja3!$B$2:$D$6,3)</f>
        <v>Óptimo</v>
      </c>
      <c r="J13" s="30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80.25" customHeight="1">
      <c r="A14" s="11">
        <v>4</v>
      </c>
      <c r="B14" s="12" t="s">
        <v>33</v>
      </c>
      <c r="C14" s="13" t="s">
        <v>183</v>
      </c>
      <c r="D14" s="13" t="s">
        <v>190</v>
      </c>
      <c r="E14" s="14" t="s">
        <v>35</v>
      </c>
      <c r="F14" s="14" t="s">
        <v>36</v>
      </c>
      <c r="G14" s="15">
        <v>4</v>
      </c>
      <c r="H14" s="16">
        <f>VLOOKUP(G14,Hoja3!$B$1:$C$6,2)</f>
        <v>1</v>
      </c>
      <c r="I14" s="15" t="str">
        <f>VLOOKUP(G14,Hoja3!$B$2:$D$6,3)</f>
        <v>Óptimo</v>
      </c>
      <c r="J14" s="30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86.25" customHeight="1">
      <c r="A15" s="11">
        <v>5</v>
      </c>
      <c r="B15" s="12" t="s">
        <v>37</v>
      </c>
      <c r="C15" s="13" t="s">
        <v>23</v>
      </c>
      <c r="D15" s="13" t="s">
        <v>190</v>
      </c>
      <c r="E15" s="14" t="s">
        <v>38</v>
      </c>
      <c r="F15" s="14" t="s">
        <v>39</v>
      </c>
      <c r="G15" s="15">
        <v>4</v>
      </c>
      <c r="H15" s="16">
        <f>VLOOKUP(G15,Hoja3!$B$1:$C$6,2)</f>
        <v>1</v>
      </c>
      <c r="I15" s="15" t="str">
        <f>VLOOKUP(G15,Hoja3!$B$2:$D$6,3)</f>
        <v>Óptimo</v>
      </c>
      <c r="J15" s="30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78.75" customHeight="1">
      <c r="A16" s="11">
        <v>6</v>
      </c>
      <c r="B16" s="12" t="s">
        <v>40</v>
      </c>
      <c r="C16" s="13" t="s">
        <v>23</v>
      </c>
      <c r="D16" s="13" t="s">
        <v>190</v>
      </c>
      <c r="E16" s="14" t="s">
        <v>41</v>
      </c>
      <c r="F16" s="14" t="s">
        <v>42</v>
      </c>
      <c r="G16" s="15">
        <v>4</v>
      </c>
      <c r="H16" s="16">
        <f>VLOOKUP(G16,Hoja3!$B$1:$C$6,2)</f>
        <v>1</v>
      </c>
      <c r="I16" s="15" t="str">
        <f>VLOOKUP(G16,Hoja3!$B$2:$D$6,3)</f>
        <v>Óptimo</v>
      </c>
      <c r="J16" s="30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86.25" customHeight="1">
      <c r="A17" s="11">
        <v>7</v>
      </c>
      <c r="B17" s="12" t="s">
        <v>43</v>
      </c>
      <c r="C17" s="13" t="s">
        <v>23</v>
      </c>
      <c r="D17" s="13" t="s">
        <v>190</v>
      </c>
      <c r="E17" s="14" t="s">
        <v>44</v>
      </c>
      <c r="F17" s="14" t="s">
        <v>45</v>
      </c>
      <c r="G17" s="15">
        <v>4</v>
      </c>
      <c r="H17" s="16">
        <f>VLOOKUP(G17,Hoja3!$B$1:$C$6,2)</f>
        <v>1</v>
      </c>
      <c r="I17" s="15" t="str">
        <f>VLOOKUP(G17,Hoja3!$B$2:$D$6,3)</f>
        <v>Óptimo</v>
      </c>
      <c r="J17" s="30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86.25" customHeight="1">
      <c r="A18" s="11">
        <v>8</v>
      </c>
      <c r="B18" s="12" t="s">
        <v>46</v>
      </c>
      <c r="C18" s="13" t="s">
        <v>23</v>
      </c>
      <c r="D18" s="13" t="s">
        <v>190</v>
      </c>
      <c r="E18" s="14" t="s">
        <v>47</v>
      </c>
      <c r="F18" s="14" t="s">
        <v>170</v>
      </c>
      <c r="G18" s="15">
        <v>3</v>
      </c>
      <c r="H18" s="16">
        <f>VLOOKUP(G18,Hoja3!$B$1:$C$6,2)</f>
        <v>0.75</v>
      </c>
      <c r="I18" s="15" t="str">
        <f>VLOOKUP(G18,Hoja3!$B$2:$D$6,3)</f>
        <v>Avanzado</v>
      </c>
      <c r="J18" s="30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5.5" customHeight="1">
      <c r="A19" s="10" t="s">
        <v>49</v>
      </c>
      <c r="B19" s="298" t="s">
        <v>50</v>
      </c>
      <c r="C19" s="285"/>
      <c r="D19" s="285"/>
      <c r="E19" s="285"/>
      <c r="F19" s="285"/>
      <c r="G19" s="285"/>
      <c r="H19" s="285"/>
      <c r="I19" s="285"/>
      <c r="J19" s="283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92.25" customHeight="1">
      <c r="A20" s="11">
        <v>9</v>
      </c>
      <c r="B20" s="17" t="s">
        <v>51</v>
      </c>
      <c r="C20" s="13" t="s">
        <v>23</v>
      </c>
      <c r="D20" s="13" t="s">
        <v>219</v>
      </c>
      <c r="E20" s="14" t="s">
        <v>52</v>
      </c>
      <c r="F20" s="14" t="s">
        <v>57</v>
      </c>
      <c r="G20" s="18">
        <v>4</v>
      </c>
      <c r="H20" s="19">
        <f>VLOOKUP(G20,Hoja3!$B$1:$C$6,2)</f>
        <v>1</v>
      </c>
      <c r="I20" s="18" t="str">
        <f>VLOOKUP(G20,Hoja3!$B$2:$D$6,3)</f>
        <v>Óptimo</v>
      </c>
      <c r="J20" s="299">
        <f>AVERAGE(H20:H23)</f>
        <v>0.8125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81.75" customHeight="1">
      <c r="A21" s="11">
        <v>10</v>
      </c>
      <c r="B21" s="17" t="s">
        <v>53</v>
      </c>
      <c r="C21" s="13" t="s">
        <v>23</v>
      </c>
      <c r="D21" s="13" t="s">
        <v>190</v>
      </c>
      <c r="E21" s="14" t="s">
        <v>54</v>
      </c>
      <c r="F21" s="14" t="s">
        <v>57</v>
      </c>
      <c r="G21" s="18">
        <v>3</v>
      </c>
      <c r="H21" s="19">
        <f>VLOOKUP(G21,Hoja3!$B$1:$C$6,2)</f>
        <v>0.75</v>
      </c>
      <c r="I21" s="18" t="str">
        <f>VLOOKUP(G21,Hoja3!$B$2:$D$6,3)</f>
        <v>Avanzado</v>
      </c>
      <c r="J21" s="300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81.75" customHeight="1">
      <c r="A22" s="11">
        <v>11</v>
      </c>
      <c r="B22" s="17" t="s">
        <v>55</v>
      </c>
      <c r="C22" s="13" t="s">
        <v>23</v>
      </c>
      <c r="D22" s="13" t="s">
        <v>190</v>
      </c>
      <c r="E22" s="14" t="s">
        <v>56</v>
      </c>
      <c r="F22" s="14" t="s">
        <v>57</v>
      </c>
      <c r="G22" s="15">
        <v>3</v>
      </c>
      <c r="H22" s="19">
        <f>VLOOKUP(G22,Hoja3!$B$1:$C$6,2)</f>
        <v>0.75</v>
      </c>
      <c r="I22" s="18" t="str">
        <f>VLOOKUP(G22,Hoja3!$B$2:$D$6,3)</f>
        <v>Avanzado</v>
      </c>
      <c r="J22" s="300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81.75" customHeight="1">
      <c r="A23" s="11">
        <v>12</v>
      </c>
      <c r="B23" s="17" t="s">
        <v>58</v>
      </c>
      <c r="C23" s="13" t="s">
        <v>23</v>
      </c>
      <c r="D23" s="13" t="s">
        <v>190</v>
      </c>
      <c r="E23" s="14" t="s">
        <v>59</v>
      </c>
      <c r="F23" s="14" t="s">
        <v>57</v>
      </c>
      <c r="G23" s="18">
        <v>3</v>
      </c>
      <c r="H23" s="19">
        <f>VLOOKUP(G23,Hoja3!$B$1:$C$6,2)</f>
        <v>0.75</v>
      </c>
      <c r="I23" s="18" t="str">
        <f>VLOOKUP(G23,Hoja3!$B$2:$D$6,3)</f>
        <v>Avanzado</v>
      </c>
      <c r="J23" s="30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5.5" customHeight="1">
      <c r="A24" s="10" t="s">
        <v>60</v>
      </c>
      <c r="B24" s="298" t="s">
        <v>61</v>
      </c>
      <c r="C24" s="285"/>
      <c r="D24" s="285"/>
      <c r="E24" s="285"/>
      <c r="F24" s="285"/>
      <c r="G24" s="285"/>
      <c r="H24" s="285"/>
      <c r="I24" s="285"/>
      <c r="J24" s="28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79.5" customHeight="1">
      <c r="A25" s="11">
        <v>13</v>
      </c>
      <c r="B25" s="20" t="s">
        <v>62</v>
      </c>
      <c r="C25" s="13" t="s">
        <v>186</v>
      </c>
      <c r="D25" s="13" t="s">
        <v>190</v>
      </c>
      <c r="E25" s="14" t="s">
        <v>187</v>
      </c>
      <c r="F25" s="14" t="s">
        <v>220</v>
      </c>
      <c r="G25" s="15">
        <v>4</v>
      </c>
      <c r="H25" s="16">
        <f>VLOOKUP(G25,Hoja3!$B$1:$C$6,2)</f>
        <v>1</v>
      </c>
      <c r="I25" s="15" t="str">
        <f>VLOOKUP(G25,Hoja3!$B$2:$D$6,3)</f>
        <v>Óptimo</v>
      </c>
      <c r="J25" s="309">
        <f>AVERAGE(H25:H36)</f>
        <v>0.91666666666666663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79.5" customHeight="1">
      <c r="A26" s="11">
        <v>14</v>
      </c>
      <c r="B26" s="20" t="s">
        <v>64</v>
      </c>
      <c r="C26" s="13" t="s">
        <v>186</v>
      </c>
      <c r="D26" s="13" t="s">
        <v>190</v>
      </c>
      <c r="E26" s="14" t="s">
        <v>65</v>
      </c>
      <c r="F26" s="14" t="s">
        <v>66</v>
      </c>
      <c r="G26" s="15">
        <v>3</v>
      </c>
      <c r="H26" s="16">
        <f>VLOOKUP(G26,Hoja3!$B$1:$C$6,2)</f>
        <v>0.75</v>
      </c>
      <c r="I26" s="15" t="str">
        <f>VLOOKUP(G26,Hoja3!$B$2:$D$6,3)</f>
        <v>Avanzado</v>
      </c>
      <c r="J26" s="300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79.5" customHeight="1">
      <c r="A27" s="11">
        <v>15</v>
      </c>
      <c r="B27" s="20" t="s">
        <v>67</v>
      </c>
      <c r="C27" s="13" t="s">
        <v>221</v>
      </c>
      <c r="D27" s="13" t="s">
        <v>219</v>
      </c>
      <c r="E27" s="21" t="s">
        <v>68</v>
      </c>
      <c r="F27" s="22" t="s">
        <v>69</v>
      </c>
      <c r="G27" s="15">
        <v>3</v>
      </c>
      <c r="H27" s="16">
        <f>VLOOKUP(G27,Hoja3!$B$1:$C$6,2)</f>
        <v>0.75</v>
      </c>
      <c r="I27" s="15" t="str">
        <f>VLOOKUP(G27,Hoja3!$B$2:$D$6,3)</f>
        <v>Avanzado</v>
      </c>
      <c r="J27" s="300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79.5" customHeight="1">
      <c r="A28" s="11">
        <v>16</v>
      </c>
      <c r="B28" s="20" t="s">
        <v>70</v>
      </c>
      <c r="C28" s="13" t="s">
        <v>186</v>
      </c>
      <c r="D28" s="13" t="s">
        <v>190</v>
      </c>
      <c r="E28" s="14" t="s">
        <v>71</v>
      </c>
      <c r="F28" s="14" t="s">
        <v>72</v>
      </c>
      <c r="G28" s="15">
        <v>3</v>
      </c>
      <c r="H28" s="16">
        <f>VLOOKUP(G28,Hoja3!$B$1:$C$6,2)</f>
        <v>0.75</v>
      </c>
      <c r="I28" s="15" t="str">
        <f>VLOOKUP(G28,Hoja3!$B$2:$D$6,3)</f>
        <v>Avanzado</v>
      </c>
      <c r="J28" s="300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79.5" customHeight="1">
      <c r="A29" s="11">
        <v>17</v>
      </c>
      <c r="B29" s="20" t="s">
        <v>73</v>
      </c>
      <c r="C29" s="13" t="s">
        <v>186</v>
      </c>
      <c r="D29" s="13" t="s">
        <v>190</v>
      </c>
      <c r="E29" s="14" t="s">
        <v>189</v>
      </c>
      <c r="F29" s="14" t="s">
        <v>147</v>
      </c>
      <c r="G29" s="15">
        <v>4</v>
      </c>
      <c r="H29" s="16">
        <f>VLOOKUP(G29,Hoja3!$B$1:$C$6,2)</f>
        <v>1</v>
      </c>
      <c r="I29" s="15" t="str">
        <f>VLOOKUP(G29,Hoja3!$B$2:$D$6,3)</f>
        <v>Óptimo</v>
      </c>
      <c r="J29" s="300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79.5" customHeight="1">
      <c r="A30" s="11">
        <v>18</v>
      </c>
      <c r="B30" s="20" t="s">
        <v>76</v>
      </c>
      <c r="C30" s="13" t="s">
        <v>186</v>
      </c>
      <c r="D30" s="13" t="s">
        <v>190</v>
      </c>
      <c r="E30" s="14" t="s">
        <v>191</v>
      </c>
      <c r="F30" s="14" t="s">
        <v>78</v>
      </c>
      <c r="G30" s="15">
        <v>4</v>
      </c>
      <c r="H30" s="16">
        <f>VLOOKUP(G30,Hoja3!$B$1:$C$6,2)</f>
        <v>1</v>
      </c>
      <c r="I30" s="15" t="str">
        <f>VLOOKUP(G30,Hoja3!$B$2:$D$6,3)</f>
        <v>Óptimo</v>
      </c>
      <c r="J30" s="300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79.5" customHeight="1">
      <c r="A31" s="11">
        <v>19</v>
      </c>
      <c r="B31" s="20" t="s">
        <v>79</v>
      </c>
      <c r="C31" s="13" t="s">
        <v>186</v>
      </c>
      <c r="D31" s="13" t="s">
        <v>190</v>
      </c>
      <c r="E31" s="14" t="s">
        <v>192</v>
      </c>
      <c r="F31" s="14" t="s">
        <v>81</v>
      </c>
      <c r="G31" s="15">
        <v>4</v>
      </c>
      <c r="H31" s="16">
        <f>VLOOKUP(G31,Hoja3!$B$1:$C$6,2)</f>
        <v>1</v>
      </c>
      <c r="I31" s="15" t="str">
        <f>VLOOKUP(G31,Hoja3!$B$2:$D$6,3)</f>
        <v>Óptimo</v>
      </c>
      <c r="J31" s="30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79.5" customHeight="1">
      <c r="A32" s="11">
        <v>20</v>
      </c>
      <c r="B32" s="20" t="s">
        <v>82</v>
      </c>
      <c r="C32" s="13" t="s">
        <v>186</v>
      </c>
      <c r="D32" s="13" t="s">
        <v>190</v>
      </c>
      <c r="E32" s="14" t="s">
        <v>135</v>
      </c>
      <c r="F32" s="14" t="s">
        <v>83</v>
      </c>
      <c r="G32" s="15">
        <v>4</v>
      </c>
      <c r="H32" s="16">
        <f>VLOOKUP(G32,Hoja3!$B$1:$C$6,2)</f>
        <v>1</v>
      </c>
      <c r="I32" s="15" t="str">
        <f>VLOOKUP(G32,Hoja3!$B$2:$D$6,3)</f>
        <v>Óptimo</v>
      </c>
      <c r="J32" s="30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79.5" customHeight="1">
      <c r="A33" s="11">
        <v>21</v>
      </c>
      <c r="B33" s="20" t="s">
        <v>84</v>
      </c>
      <c r="C33" s="13" t="s">
        <v>186</v>
      </c>
      <c r="D33" s="13" t="s">
        <v>190</v>
      </c>
      <c r="E33" s="14" t="s">
        <v>187</v>
      </c>
      <c r="F33" s="14" t="s">
        <v>220</v>
      </c>
      <c r="G33" s="15">
        <v>4</v>
      </c>
      <c r="H33" s="16">
        <f>VLOOKUP(G33,Hoja3!$B$1:$C$6,2)</f>
        <v>1</v>
      </c>
      <c r="I33" s="15" t="str">
        <f>VLOOKUP(G33,Hoja3!$B$2:$D$6,3)</f>
        <v>Óptimo</v>
      </c>
      <c r="J33" s="300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79.5" customHeight="1">
      <c r="A34" s="11">
        <v>22</v>
      </c>
      <c r="B34" s="20" t="s">
        <v>85</v>
      </c>
      <c r="C34" s="13" t="s">
        <v>186</v>
      </c>
      <c r="D34" s="13" t="s">
        <v>190</v>
      </c>
      <c r="E34" s="14" t="s">
        <v>187</v>
      </c>
      <c r="F34" s="14" t="s">
        <v>220</v>
      </c>
      <c r="G34" s="15">
        <v>4</v>
      </c>
      <c r="H34" s="16">
        <f>VLOOKUP(G34,Hoja3!$B$1:$C$6,2)</f>
        <v>1</v>
      </c>
      <c r="I34" s="15" t="str">
        <f>VLOOKUP(G34,Hoja3!$B$2:$D$6,3)</f>
        <v>Óptimo</v>
      </c>
      <c r="J34" s="300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79.5" customHeight="1">
      <c r="A35" s="11">
        <v>23</v>
      </c>
      <c r="B35" s="20" t="s">
        <v>86</v>
      </c>
      <c r="C35" s="13" t="s">
        <v>186</v>
      </c>
      <c r="D35" s="13" t="s">
        <v>190</v>
      </c>
      <c r="E35" s="14" t="s">
        <v>187</v>
      </c>
      <c r="F35" s="14" t="s">
        <v>220</v>
      </c>
      <c r="G35" s="15">
        <v>4</v>
      </c>
      <c r="H35" s="16">
        <f>VLOOKUP(G35,Hoja3!$B$1:$C$6,2)</f>
        <v>1</v>
      </c>
      <c r="I35" s="15" t="str">
        <f>VLOOKUP(G35,Hoja3!$B$2:$D$6,3)</f>
        <v>Óptimo</v>
      </c>
      <c r="J35" s="300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88.5" customHeight="1">
      <c r="A36" s="11">
        <v>24</v>
      </c>
      <c r="B36" s="20" t="s">
        <v>88</v>
      </c>
      <c r="C36" s="13" t="s">
        <v>186</v>
      </c>
      <c r="D36" s="13" t="s">
        <v>190</v>
      </c>
      <c r="E36" s="14" t="s">
        <v>89</v>
      </c>
      <c r="F36" s="55" t="s">
        <v>89</v>
      </c>
      <c r="G36" s="15">
        <v>3</v>
      </c>
      <c r="H36" s="16">
        <f>VLOOKUP(G36,Hoja3!$B$1:$C$6,2)</f>
        <v>0.75</v>
      </c>
      <c r="I36" s="15" t="str">
        <f>VLOOKUP(G36,Hoja3!$B$2:$D$6,3)</f>
        <v>Avanzado</v>
      </c>
      <c r="J36" s="30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6.25" customHeight="1">
      <c r="A37" s="10" t="s">
        <v>90</v>
      </c>
      <c r="B37" s="298" t="s">
        <v>91</v>
      </c>
      <c r="C37" s="285"/>
      <c r="D37" s="285"/>
      <c r="E37" s="285"/>
      <c r="F37" s="285"/>
      <c r="G37" s="285"/>
      <c r="H37" s="285"/>
      <c r="I37" s="285"/>
      <c r="J37" s="28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79.5" customHeight="1">
      <c r="A38" s="11">
        <v>25</v>
      </c>
      <c r="B38" s="20" t="s">
        <v>92</v>
      </c>
      <c r="C38" s="13" t="s">
        <v>186</v>
      </c>
      <c r="D38" s="13" t="s">
        <v>190</v>
      </c>
      <c r="E38" s="14" t="s">
        <v>193</v>
      </c>
      <c r="F38" s="21" t="s">
        <v>194</v>
      </c>
      <c r="G38" s="18">
        <v>4</v>
      </c>
      <c r="H38" s="16">
        <f>VLOOKUP(G38,Hoja3!$B$1:$C$6,2)</f>
        <v>1</v>
      </c>
      <c r="I38" s="15" t="str">
        <f>VLOOKUP(G38,Hoja3!$B$2:$D$6,3)</f>
        <v>Óptimo</v>
      </c>
      <c r="J38" s="299">
        <f>AVERAGE(H38:H43)</f>
        <v>0.91666666666666663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84" customHeight="1">
      <c r="A39" s="11">
        <v>26</v>
      </c>
      <c r="B39" s="20" t="s">
        <v>95</v>
      </c>
      <c r="C39" s="13" t="s">
        <v>186</v>
      </c>
      <c r="D39" s="13" t="s">
        <v>190</v>
      </c>
      <c r="E39" s="21" t="s">
        <v>195</v>
      </c>
      <c r="F39" s="21" t="s">
        <v>196</v>
      </c>
      <c r="G39" s="18">
        <v>4</v>
      </c>
      <c r="H39" s="16">
        <f>VLOOKUP(G39,Hoja3!$B$1:$C$6,2)</f>
        <v>1</v>
      </c>
      <c r="I39" s="15" t="str">
        <f>VLOOKUP(G39,Hoja3!$B$2:$D$6,3)</f>
        <v>Óptimo</v>
      </c>
      <c r="J39" s="300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79.5" customHeight="1">
      <c r="A40" s="11">
        <v>27</v>
      </c>
      <c r="B40" s="20" t="s">
        <v>97</v>
      </c>
      <c r="C40" s="13" t="s">
        <v>186</v>
      </c>
      <c r="D40" s="13" t="s">
        <v>190</v>
      </c>
      <c r="E40" s="21" t="s">
        <v>197</v>
      </c>
      <c r="F40" s="21" t="s">
        <v>99</v>
      </c>
      <c r="G40" s="18">
        <v>3</v>
      </c>
      <c r="H40" s="16">
        <f>VLOOKUP(G40,Hoja3!$B$1:$C$6,2)</f>
        <v>0.75</v>
      </c>
      <c r="I40" s="15" t="str">
        <f>VLOOKUP(G40,Hoja3!$B$2:$D$6,3)</f>
        <v>Avanzado</v>
      </c>
      <c r="J40" s="300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82.5" customHeight="1">
      <c r="A41" s="11">
        <v>28</v>
      </c>
      <c r="B41" s="20" t="s">
        <v>100</v>
      </c>
      <c r="C41" s="13" t="s">
        <v>186</v>
      </c>
      <c r="D41" s="13" t="s">
        <v>190</v>
      </c>
      <c r="E41" s="21" t="s">
        <v>198</v>
      </c>
      <c r="F41" s="21" t="s">
        <v>199</v>
      </c>
      <c r="G41" s="18">
        <v>4</v>
      </c>
      <c r="H41" s="16">
        <f>VLOOKUP(G41,Hoja3!$B$1:$C$6,2)</f>
        <v>1</v>
      </c>
      <c r="I41" s="15" t="str">
        <f>VLOOKUP(G41,Hoja3!$B$2:$D$6,3)</f>
        <v>Óptimo</v>
      </c>
      <c r="J41" s="300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79.5" customHeight="1">
      <c r="A42" s="11">
        <v>29</v>
      </c>
      <c r="B42" s="20" t="s">
        <v>101</v>
      </c>
      <c r="C42" s="13" t="s">
        <v>186</v>
      </c>
      <c r="D42" s="13" t="s">
        <v>190</v>
      </c>
      <c r="E42" s="21" t="s">
        <v>102</v>
      </c>
      <c r="F42" s="54" t="s">
        <v>103</v>
      </c>
      <c r="G42" s="18">
        <v>3</v>
      </c>
      <c r="H42" s="16">
        <f>VLOOKUP(G42,Hoja3!$B$1:$C$6,2)</f>
        <v>0.75</v>
      </c>
      <c r="I42" s="15" t="str">
        <f>VLOOKUP(G42,Hoja3!$B$2:$D$6,3)</f>
        <v>Avanzado</v>
      </c>
      <c r="J42" s="300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79.5" customHeight="1">
      <c r="A43" s="11">
        <v>30</v>
      </c>
      <c r="B43" s="20" t="s">
        <v>104</v>
      </c>
      <c r="C43" s="13" t="s">
        <v>186</v>
      </c>
      <c r="D43" s="13" t="s">
        <v>190</v>
      </c>
      <c r="E43" s="21" t="s">
        <v>105</v>
      </c>
      <c r="F43" s="21" t="s">
        <v>105</v>
      </c>
      <c r="G43" s="18">
        <v>4</v>
      </c>
      <c r="H43" s="16">
        <f>VLOOKUP(G43,Hoja3!$B$1:$C$6,2)</f>
        <v>1</v>
      </c>
      <c r="I43" s="15" t="str">
        <f>VLOOKUP(G43,Hoja3!$B$2:$D$6,3)</f>
        <v>Óptimo</v>
      </c>
      <c r="J43" s="30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4" customHeight="1">
      <c r="A44" s="10" t="s">
        <v>106</v>
      </c>
      <c r="B44" s="298" t="s">
        <v>107</v>
      </c>
      <c r="C44" s="285"/>
      <c r="D44" s="285"/>
      <c r="E44" s="285"/>
      <c r="F44" s="285"/>
      <c r="G44" s="285"/>
      <c r="H44" s="285"/>
      <c r="I44" s="285"/>
      <c r="J44" s="283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79.5" customHeight="1">
      <c r="A45" s="11">
        <v>31</v>
      </c>
      <c r="B45" s="17" t="s">
        <v>108</v>
      </c>
      <c r="C45" s="13" t="s">
        <v>186</v>
      </c>
      <c r="D45" s="13" t="s">
        <v>190</v>
      </c>
      <c r="E45" s="24" t="s">
        <v>109</v>
      </c>
      <c r="F45" s="23" t="s">
        <v>75</v>
      </c>
      <c r="G45" s="18">
        <v>4</v>
      </c>
      <c r="H45" s="16">
        <f>VLOOKUP(G45,Hoja3!$B$1:$C$6,2)</f>
        <v>1</v>
      </c>
      <c r="I45" s="15" t="str">
        <f>VLOOKUP(G45,Hoja3!$B$2:$D$6,3)</f>
        <v>Óptimo</v>
      </c>
      <c r="J45" s="299">
        <f>AVERAGE(H45:H47)</f>
        <v>0.91666666666666663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79.5" customHeight="1">
      <c r="A46" s="11">
        <v>32</v>
      </c>
      <c r="B46" s="17" t="s">
        <v>110</v>
      </c>
      <c r="C46" s="13" t="s">
        <v>186</v>
      </c>
      <c r="D46" s="13" t="s">
        <v>190</v>
      </c>
      <c r="E46" s="25" t="s">
        <v>111</v>
      </c>
      <c r="F46" s="26" t="s">
        <v>181</v>
      </c>
      <c r="G46" s="18">
        <v>4</v>
      </c>
      <c r="H46" s="16">
        <f>VLOOKUP(G46,Hoja3!$B$1:$C$6,2)</f>
        <v>1</v>
      </c>
      <c r="I46" s="15" t="str">
        <f>VLOOKUP(G46,Hoja3!$B$2:$D$6,3)</f>
        <v>Óptimo</v>
      </c>
      <c r="J46" s="300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88.5" customHeight="1">
      <c r="A47" s="11">
        <v>33</v>
      </c>
      <c r="B47" s="20" t="s">
        <v>112</v>
      </c>
      <c r="C47" s="13" t="s">
        <v>186</v>
      </c>
      <c r="D47" s="13" t="s">
        <v>190</v>
      </c>
      <c r="E47" s="24" t="s">
        <v>113</v>
      </c>
      <c r="F47" s="23" t="s">
        <v>114</v>
      </c>
      <c r="G47" s="15">
        <v>3</v>
      </c>
      <c r="H47" s="16">
        <f>VLOOKUP(G47,Hoja3!$B$1:$C$6,2)</f>
        <v>0.75</v>
      </c>
      <c r="I47" s="15" t="str">
        <f>VLOOKUP(G47,Hoja3!$B$2:$D$6,3)</f>
        <v>Avanzado</v>
      </c>
      <c r="J47" s="30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1.5" customHeight="1">
      <c r="A48" s="9"/>
      <c r="B48" s="27"/>
      <c r="C48" s="28"/>
      <c r="D48" s="28"/>
      <c r="E48" s="29"/>
      <c r="F48" s="29"/>
      <c r="G48" s="9"/>
      <c r="H48" s="30" t="s">
        <v>115</v>
      </c>
      <c r="I48" s="31"/>
      <c r="J48" s="32">
        <f>(+J11+J20+J25+J38+J45)/5</f>
        <v>0.90625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33"/>
      <c r="C49" s="34"/>
      <c r="D49" s="34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49.5" customHeight="1">
      <c r="A50" s="302" t="s">
        <v>116</v>
      </c>
      <c r="B50" s="285"/>
      <c r="C50" s="285"/>
      <c r="D50" s="285"/>
      <c r="E50" s="285"/>
      <c r="F50" s="285"/>
      <c r="G50" s="285"/>
      <c r="H50" s="283"/>
      <c r="I50" s="303" t="s">
        <v>117</v>
      </c>
      <c r="J50" s="283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9" customHeight="1">
      <c r="A51" s="35"/>
      <c r="B51" s="35"/>
      <c r="C51" s="35"/>
      <c r="D51" s="35"/>
      <c r="E51" s="35"/>
      <c r="F51" s="35"/>
      <c r="G51" s="35"/>
      <c r="H51" s="35"/>
      <c r="I51" s="36"/>
      <c r="J51" s="36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49.5" customHeight="1">
      <c r="A52" s="302" t="s">
        <v>118</v>
      </c>
      <c r="B52" s="285"/>
      <c r="C52" s="285"/>
      <c r="D52" s="285"/>
      <c r="E52" s="285"/>
      <c r="F52" s="285"/>
      <c r="G52" s="285"/>
      <c r="H52" s="283"/>
      <c r="I52" s="303" t="s">
        <v>117</v>
      </c>
      <c r="J52" s="283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37"/>
      <c r="B53" s="35"/>
      <c r="C53" s="38"/>
      <c r="D53" s="38"/>
      <c r="E53" s="38"/>
      <c r="F53" s="38"/>
      <c r="G53" s="38"/>
      <c r="H53" s="38"/>
      <c r="I53" s="36"/>
      <c r="J53" s="36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" hidden="1" customHeight="1">
      <c r="A54" s="37"/>
      <c r="B54" s="35"/>
      <c r="C54" s="38"/>
      <c r="D54" s="38"/>
      <c r="E54" s="38"/>
      <c r="F54" s="38"/>
      <c r="G54" s="38"/>
      <c r="H54" s="38"/>
      <c r="I54" s="36"/>
      <c r="J54" s="36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" hidden="1" customHeight="1">
      <c r="A55" s="37"/>
      <c r="B55" s="35"/>
      <c r="C55" s="38"/>
      <c r="D55" s="38"/>
      <c r="E55" s="38"/>
      <c r="F55" s="38"/>
      <c r="G55" s="39"/>
      <c r="H55" s="39"/>
      <c r="I55" s="40"/>
      <c r="J55" s="40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8" hidden="1" customHeight="1">
      <c r="A56" s="9"/>
      <c r="B56" s="33"/>
      <c r="C56" s="34"/>
      <c r="D56" s="34"/>
      <c r="E56" s="9"/>
      <c r="F56" s="9"/>
      <c r="G56" s="304" t="s">
        <v>119</v>
      </c>
      <c r="H56" s="306"/>
      <c r="I56" s="281"/>
      <c r="J56" s="30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90" hidden="1" customHeight="1">
      <c r="A57" s="9"/>
      <c r="B57" s="33"/>
      <c r="C57" s="34"/>
      <c r="D57" s="34"/>
      <c r="E57" s="9"/>
      <c r="F57" s="9"/>
      <c r="G57" s="305"/>
      <c r="H57" s="41" t="s">
        <v>120</v>
      </c>
      <c r="I57" s="41" t="s">
        <v>121</v>
      </c>
      <c r="J57" s="41" t="s">
        <v>122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8" hidden="1" customHeight="1">
      <c r="A58" s="9"/>
      <c r="B58" s="33"/>
      <c r="C58" s="34"/>
      <c r="D58" s="34"/>
      <c r="E58" s="9"/>
      <c r="F58" s="9"/>
      <c r="G58" s="41" t="s">
        <v>123</v>
      </c>
      <c r="H58" s="42">
        <v>1</v>
      </c>
      <c r="I58" s="42">
        <v>3</v>
      </c>
      <c r="J58" s="42">
        <v>4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8" hidden="1" customHeight="1">
      <c r="A59" s="9"/>
      <c r="B59" s="33"/>
      <c r="C59" s="34"/>
      <c r="D59" s="34"/>
      <c r="E59" s="9"/>
      <c r="F59" s="9"/>
      <c r="G59" s="41" t="s">
        <v>124</v>
      </c>
      <c r="H59" s="43" t="s">
        <v>125</v>
      </c>
      <c r="I59" s="44" t="s">
        <v>126</v>
      </c>
      <c r="J59" s="45" t="s">
        <v>127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" hidden="1" customHeight="1">
      <c r="A60" s="9"/>
      <c r="B60" s="33"/>
      <c r="C60" s="34"/>
      <c r="D60" s="34"/>
      <c r="E60" s="9"/>
      <c r="F60" s="9"/>
      <c r="G60" s="9"/>
      <c r="H60" s="46">
        <v>0.25</v>
      </c>
      <c r="I60" s="46">
        <v>0.75</v>
      </c>
      <c r="J60" s="46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" hidden="1" customHeight="1">
      <c r="A61" s="9"/>
      <c r="B61" s="33"/>
      <c r="C61" s="34"/>
      <c r="D61" s="34"/>
      <c r="E61" s="9"/>
      <c r="F61" s="9"/>
      <c r="G61" s="9"/>
      <c r="H61" s="9">
        <v>2.5000000000000001E-2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" hidden="1" customHeight="1">
      <c r="A62" s="9"/>
      <c r="B62" s="33"/>
      <c r="C62" s="34"/>
      <c r="D62" s="34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" hidden="1" customHeight="1">
      <c r="A63" s="9"/>
      <c r="B63" s="33"/>
      <c r="C63" s="34"/>
      <c r="D63" s="34"/>
      <c r="E63" s="9"/>
      <c r="F63" s="9"/>
      <c r="G63" s="9"/>
      <c r="H63" s="9"/>
      <c r="I63" s="9"/>
      <c r="J63" s="4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" hidden="1" customHeight="1">
      <c r="A64" s="9"/>
      <c r="B64" s="33"/>
      <c r="C64" s="34"/>
      <c r="D64" s="34"/>
      <c r="E64" s="9"/>
      <c r="F64" s="9"/>
      <c r="G64" s="9"/>
      <c r="H64" s="48"/>
      <c r="I64" s="9"/>
      <c r="J64" s="47" t="s">
        <v>128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8" hidden="1" customHeight="1">
      <c r="A65" s="9"/>
      <c r="B65" s="33"/>
      <c r="C65" s="34"/>
      <c r="D65" s="34"/>
      <c r="E65" s="9"/>
      <c r="F65" s="9"/>
      <c r="G65" s="9"/>
      <c r="H65" s="49"/>
      <c r="I65" s="9"/>
      <c r="J65" s="50">
        <v>0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" hidden="1" customHeight="1">
      <c r="A66" s="9"/>
      <c r="B66" s="33"/>
      <c r="C66" s="34"/>
      <c r="D66" s="34"/>
      <c r="E66" s="9"/>
      <c r="F66" s="9"/>
      <c r="G66" s="9"/>
      <c r="H66" s="304" t="s">
        <v>124</v>
      </c>
      <c r="I66" s="9"/>
      <c r="J66" s="50">
        <v>1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" hidden="1" customHeight="1">
      <c r="A67" s="9"/>
      <c r="B67" s="33"/>
      <c r="C67" s="34"/>
      <c r="D67" s="34"/>
      <c r="E67" s="9"/>
      <c r="F67" s="9"/>
      <c r="G67" s="9"/>
      <c r="H67" s="308"/>
      <c r="I67" s="9"/>
      <c r="J67" s="50">
        <v>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" hidden="1" customHeight="1">
      <c r="A68" s="9"/>
      <c r="B68" s="33"/>
      <c r="C68" s="34"/>
      <c r="D68" s="34"/>
      <c r="E68" s="9"/>
      <c r="F68" s="9"/>
      <c r="G68" s="9"/>
      <c r="H68" s="305"/>
      <c r="I68" s="9"/>
      <c r="J68" s="50">
        <v>3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hidden="1" customHeight="1">
      <c r="A69" s="9"/>
      <c r="B69" s="33"/>
      <c r="C69" s="34"/>
      <c r="D69" s="34"/>
      <c r="E69" s="9"/>
      <c r="F69" s="9"/>
      <c r="G69" s="9"/>
      <c r="H69" s="51" t="s">
        <v>129</v>
      </c>
      <c r="I69" s="9"/>
      <c r="J69" s="50">
        <v>4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hidden="1" customHeight="1">
      <c r="A70" s="9"/>
      <c r="B70" s="33"/>
      <c r="C70" s="34"/>
      <c r="D70" s="34"/>
      <c r="E70" s="9"/>
      <c r="F70" s="9"/>
      <c r="G70" s="9"/>
      <c r="H70" s="52" t="s">
        <v>130</v>
      </c>
      <c r="I70" s="9"/>
      <c r="J70" s="50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hidden="1" customHeight="1">
      <c r="A71" s="9"/>
      <c r="B71" s="33"/>
      <c r="C71" s="34"/>
      <c r="D71" s="34"/>
      <c r="E71" s="9"/>
      <c r="F71" s="9"/>
      <c r="G71" s="9"/>
      <c r="H71" s="53" t="s">
        <v>131</v>
      </c>
      <c r="I71" s="9"/>
      <c r="J71" s="50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" hidden="1" customHeight="1">
      <c r="A72" s="9"/>
      <c r="B72" s="33"/>
      <c r="C72" s="34"/>
      <c r="D72" s="34"/>
      <c r="E72" s="9"/>
      <c r="F72" s="9"/>
      <c r="G72" s="9"/>
      <c r="H72" s="9"/>
      <c r="I72" s="9"/>
      <c r="J72" s="4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" hidden="1" customHeight="1">
      <c r="A73" s="9"/>
      <c r="B73" s="33"/>
      <c r="C73" s="34"/>
      <c r="D73" s="34"/>
      <c r="E73" s="9"/>
      <c r="F73" s="9"/>
      <c r="G73" s="9"/>
      <c r="H73" s="9"/>
      <c r="I73" s="9"/>
      <c r="J73" s="4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" hidden="1" customHeight="1">
      <c r="A74" s="9"/>
      <c r="B74" s="33"/>
      <c r="C74" s="34"/>
      <c r="D74" s="34"/>
      <c r="E74" s="9"/>
      <c r="F74" s="9"/>
      <c r="G74" s="9"/>
      <c r="H74" s="9"/>
      <c r="I74" s="9"/>
      <c r="J74" s="4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" hidden="1" customHeight="1">
      <c r="A75" s="9"/>
      <c r="B75" s="33"/>
      <c r="C75" s="34"/>
      <c r="D75" s="34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" hidden="1" customHeight="1">
      <c r="A76" s="9"/>
      <c r="B76" s="33"/>
      <c r="C76" s="34"/>
      <c r="D76" s="34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" hidden="1" customHeight="1">
      <c r="A77" s="9"/>
      <c r="B77" s="33"/>
      <c r="C77" s="34"/>
      <c r="D77" s="34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" hidden="1" customHeight="1">
      <c r="A78" s="9"/>
      <c r="B78" s="33"/>
      <c r="C78" s="34"/>
      <c r="D78" s="34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" hidden="1" customHeight="1">
      <c r="A79" s="9"/>
      <c r="B79" s="33"/>
      <c r="C79" s="34"/>
      <c r="D79" s="34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" hidden="1" customHeight="1">
      <c r="A80" s="9"/>
      <c r="B80" s="33"/>
      <c r="C80" s="34"/>
      <c r="D80" s="34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33"/>
      <c r="C81" s="34"/>
      <c r="D81" s="34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33"/>
      <c r="C82" s="34"/>
      <c r="D82" s="34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33"/>
      <c r="C83" s="34"/>
      <c r="D83" s="34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33"/>
      <c r="C84" s="34"/>
      <c r="D84" s="34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33"/>
      <c r="C85" s="34"/>
      <c r="D85" s="34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33"/>
      <c r="C86" s="34"/>
      <c r="D86" s="34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33"/>
      <c r="C87" s="34"/>
      <c r="D87" s="34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50:H50"/>
    <mergeCell ref="I50:J50"/>
    <mergeCell ref="J25:J36"/>
    <mergeCell ref="B37:J37"/>
    <mergeCell ref="J38:J43"/>
    <mergeCell ref="B44:J44"/>
    <mergeCell ref="J45:J47"/>
    <mergeCell ref="A52:H52"/>
    <mergeCell ref="I52:J52"/>
    <mergeCell ref="G56:G57"/>
    <mergeCell ref="H56:J56"/>
    <mergeCell ref="H66:H68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 xr:uid="{00000000-0002-0000-0700-000000000000}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fitToHeight="0" orientation="landscape"/>
  <headerFooter>
    <oddFooter>&amp;C&amp;P de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B1:D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2:4">
      <c r="B1" s="66" t="s">
        <v>227</v>
      </c>
      <c r="C1" s="66" t="s">
        <v>228</v>
      </c>
      <c r="D1" s="66" t="s">
        <v>123</v>
      </c>
    </row>
    <row r="2" spans="2:4" ht="28.5">
      <c r="B2" s="67">
        <v>0</v>
      </c>
      <c r="C2" s="67">
        <v>0</v>
      </c>
      <c r="D2" s="68" t="s">
        <v>229</v>
      </c>
    </row>
    <row r="3" spans="2:4">
      <c r="B3" s="67">
        <v>1</v>
      </c>
      <c r="C3" s="67">
        <v>0.25</v>
      </c>
      <c r="D3" s="69" t="s">
        <v>125</v>
      </c>
    </row>
    <row r="4" spans="2:4">
      <c r="B4" s="67">
        <v>2</v>
      </c>
      <c r="C4" s="67">
        <v>0.5</v>
      </c>
      <c r="D4" s="70" t="s">
        <v>230</v>
      </c>
    </row>
    <row r="5" spans="2:4">
      <c r="B5" s="67">
        <v>3</v>
      </c>
      <c r="C5" s="67">
        <v>0.75</v>
      </c>
      <c r="D5" s="71" t="s">
        <v>126</v>
      </c>
    </row>
    <row r="6" spans="2:4">
      <c r="B6" s="67">
        <v>4</v>
      </c>
      <c r="C6" s="67">
        <v>1</v>
      </c>
      <c r="D6" s="72" t="s">
        <v>127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Z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67" customWidth="1"/>
    <col min="3" max="4" width="11.42578125" customWidth="1"/>
    <col min="5" max="5" width="6" customWidth="1"/>
    <col min="6" max="6" width="5.7109375" customWidth="1"/>
    <col min="7" max="7" width="51.28515625" customWidth="1"/>
    <col min="8" max="8" width="21.5703125" customWidth="1"/>
    <col min="9" max="9" width="51.85546875" customWidth="1"/>
    <col min="10" max="26" width="11.42578125" customWidth="1"/>
  </cols>
  <sheetData>
    <row r="1" spans="1:26">
      <c r="A1" s="310" t="s">
        <v>231</v>
      </c>
      <c r="B1" s="311"/>
      <c r="C1" s="311"/>
      <c r="D1" s="311"/>
      <c r="E1" s="73"/>
      <c r="F1" s="74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42" customHeight="1">
      <c r="A2" s="328">
        <v>1</v>
      </c>
      <c r="B2" s="312" t="s">
        <v>22</v>
      </c>
      <c r="C2" s="313"/>
      <c r="D2" s="314"/>
      <c r="E2" s="73"/>
      <c r="F2" s="75">
        <v>4</v>
      </c>
      <c r="G2" s="320" t="s">
        <v>232</v>
      </c>
      <c r="H2" s="321"/>
      <c r="I2" s="322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45" customHeight="1">
      <c r="A3" s="329"/>
      <c r="B3" s="315"/>
      <c r="C3" s="311"/>
      <c r="D3" s="316"/>
      <c r="E3" s="73"/>
      <c r="F3" s="76">
        <v>3</v>
      </c>
      <c r="G3" s="323" t="s">
        <v>233</v>
      </c>
      <c r="H3" s="281"/>
      <c r="I3" s="324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51.75" customHeight="1">
      <c r="A4" s="329"/>
      <c r="B4" s="315"/>
      <c r="C4" s="311"/>
      <c r="D4" s="316"/>
      <c r="E4" s="73"/>
      <c r="F4" s="76">
        <v>2</v>
      </c>
      <c r="G4" s="323" t="s">
        <v>234</v>
      </c>
      <c r="H4" s="281"/>
      <c r="I4" s="324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41.25" customHeight="1">
      <c r="A5" s="329"/>
      <c r="B5" s="315"/>
      <c r="C5" s="311"/>
      <c r="D5" s="316"/>
      <c r="E5" s="73"/>
      <c r="F5" s="76">
        <v>1</v>
      </c>
      <c r="G5" s="323" t="s">
        <v>235</v>
      </c>
      <c r="H5" s="281"/>
      <c r="I5" s="324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36.75" customHeight="1">
      <c r="A6" s="330"/>
      <c r="B6" s="317"/>
      <c r="C6" s="318"/>
      <c r="D6" s="319"/>
      <c r="E6" s="73"/>
      <c r="F6" s="77">
        <v>0</v>
      </c>
      <c r="G6" s="325" t="s">
        <v>236</v>
      </c>
      <c r="H6" s="326"/>
      <c r="I6" s="327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50.25" customHeight="1">
      <c r="A7" s="331">
        <v>2</v>
      </c>
      <c r="B7" s="312" t="s">
        <v>27</v>
      </c>
      <c r="C7" s="313"/>
      <c r="D7" s="314"/>
      <c r="E7" s="73"/>
      <c r="F7" s="75">
        <v>4</v>
      </c>
      <c r="G7" s="320" t="s">
        <v>237</v>
      </c>
      <c r="H7" s="321"/>
      <c r="I7" s="322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50.25" customHeight="1">
      <c r="A8" s="329"/>
      <c r="B8" s="315"/>
      <c r="C8" s="311"/>
      <c r="D8" s="316"/>
      <c r="E8" s="73"/>
      <c r="F8" s="76">
        <v>3</v>
      </c>
      <c r="G8" s="323" t="s">
        <v>238</v>
      </c>
      <c r="H8" s="281"/>
      <c r="I8" s="324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50.25" customHeight="1">
      <c r="A9" s="329"/>
      <c r="B9" s="315"/>
      <c r="C9" s="311"/>
      <c r="D9" s="316"/>
      <c r="E9" s="73"/>
      <c r="F9" s="76">
        <v>2</v>
      </c>
      <c r="G9" s="323" t="s">
        <v>239</v>
      </c>
      <c r="H9" s="281"/>
      <c r="I9" s="324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44.25" customHeight="1">
      <c r="A10" s="329"/>
      <c r="B10" s="315"/>
      <c r="C10" s="311"/>
      <c r="D10" s="316"/>
      <c r="E10" s="73"/>
      <c r="F10" s="76">
        <v>1</v>
      </c>
      <c r="G10" s="323" t="s">
        <v>240</v>
      </c>
      <c r="H10" s="281"/>
      <c r="I10" s="324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47.25" customHeight="1">
      <c r="A11" s="330"/>
      <c r="B11" s="317"/>
      <c r="C11" s="318"/>
      <c r="D11" s="319"/>
      <c r="E11" s="73"/>
      <c r="F11" s="77">
        <v>0</v>
      </c>
      <c r="G11" s="325" t="s">
        <v>241</v>
      </c>
      <c r="H11" s="326"/>
      <c r="I11" s="327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67.5" customHeight="1">
      <c r="A12" s="331">
        <v>3</v>
      </c>
      <c r="B12" s="312" t="s">
        <v>30</v>
      </c>
      <c r="C12" s="313"/>
      <c r="D12" s="314"/>
      <c r="E12" s="73"/>
      <c r="F12" s="75">
        <v>4</v>
      </c>
      <c r="G12" s="320" t="s">
        <v>242</v>
      </c>
      <c r="H12" s="321"/>
      <c r="I12" s="322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67.5" customHeight="1">
      <c r="A13" s="329"/>
      <c r="B13" s="315"/>
      <c r="C13" s="311"/>
      <c r="D13" s="316"/>
      <c r="E13" s="73"/>
      <c r="F13" s="76">
        <v>3</v>
      </c>
      <c r="G13" s="323" t="s">
        <v>243</v>
      </c>
      <c r="H13" s="281"/>
      <c r="I13" s="324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67.5" customHeight="1">
      <c r="A14" s="329"/>
      <c r="B14" s="315"/>
      <c r="C14" s="311"/>
      <c r="D14" s="316"/>
      <c r="E14" s="73"/>
      <c r="F14" s="76">
        <v>2</v>
      </c>
      <c r="G14" s="323" t="s">
        <v>244</v>
      </c>
      <c r="H14" s="281"/>
      <c r="I14" s="324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67.5" customHeight="1">
      <c r="A15" s="329"/>
      <c r="B15" s="315"/>
      <c r="C15" s="311"/>
      <c r="D15" s="316"/>
      <c r="E15" s="73"/>
      <c r="F15" s="76">
        <v>1</v>
      </c>
      <c r="G15" s="323" t="s">
        <v>245</v>
      </c>
      <c r="H15" s="281"/>
      <c r="I15" s="324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67.5" customHeight="1">
      <c r="A16" s="330"/>
      <c r="B16" s="317"/>
      <c r="C16" s="318"/>
      <c r="D16" s="319"/>
      <c r="E16" s="73"/>
      <c r="F16" s="77">
        <v>0</v>
      </c>
      <c r="G16" s="325" t="s">
        <v>246</v>
      </c>
      <c r="H16" s="326"/>
      <c r="I16" s="327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50.25" customHeight="1">
      <c r="A17" s="331">
        <v>4</v>
      </c>
      <c r="B17" s="312" t="s">
        <v>33</v>
      </c>
      <c r="C17" s="313"/>
      <c r="D17" s="314"/>
      <c r="E17" s="73"/>
      <c r="F17" s="75">
        <v>4</v>
      </c>
      <c r="G17" s="320" t="s">
        <v>247</v>
      </c>
      <c r="H17" s="321"/>
      <c r="I17" s="322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50.25" customHeight="1">
      <c r="A18" s="329"/>
      <c r="B18" s="315"/>
      <c r="C18" s="311"/>
      <c r="D18" s="316"/>
      <c r="E18" s="73"/>
      <c r="F18" s="76">
        <v>3</v>
      </c>
      <c r="G18" s="323" t="s">
        <v>248</v>
      </c>
      <c r="H18" s="281"/>
      <c r="I18" s="324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50.25" customHeight="1">
      <c r="A19" s="329"/>
      <c r="B19" s="315"/>
      <c r="C19" s="311"/>
      <c r="D19" s="316"/>
      <c r="E19" s="73"/>
      <c r="F19" s="76">
        <v>2</v>
      </c>
      <c r="G19" s="323" t="s">
        <v>249</v>
      </c>
      <c r="H19" s="281"/>
      <c r="I19" s="324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50.25" customHeight="1">
      <c r="A20" s="329"/>
      <c r="B20" s="315"/>
      <c r="C20" s="311"/>
      <c r="D20" s="316"/>
      <c r="E20" s="73"/>
      <c r="F20" s="76">
        <v>1</v>
      </c>
      <c r="G20" s="323" t="s">
        <v>250</v>
      </c>
      <c r="H20" s="281"/>
      <c r="I20" s="324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50.25" customHeight="1">
      <c r="A21" s="330"/>
      <c r="B21" s="317"/>
      <c r="C21" s="318"/>
      <c r="D21" s="319"/>
      <c r="E21" s="73"/>
      <c r="F21" s="77">
        <v>0</v>
      </c>
      <c r="G21" s="325" t="s">
        <v>251</v>
      </c>
      <c r="H21" s="326"/>
      <c r="I21" s="327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48.75" customHeight="1">
      <c r="A22" s="331">
        <v>5</v>
      </c>
      <c r="B22" s="312" t="s">
        <v>37</v>
      </c>
      <c r="C22" s="313"/>
      <c r="D22" s="314"/>
      <c r="E22" s="73"/>
      <c r="F22" s="75">
        <v>4</v>
      </c>
      <c r="G22" s="320" t="s">
        <v>252</v>
      </c>
      <c r="H22" s="321"/>
      <c r="I22" s="322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48.75" customHeight="1">
      <c r="A23" s="329"/>
      <c r="B23" s="315"/>
      <c r="C23" s="311"/>
      <c r="D23" s="316"/>
      <c r="E23" s="73"/>
      <c r="F23" s="76">
        <v>3</v>
      </c>
      <c r="G23" s="323" t="s">
        <v>253</v>
      </c>
      <c r="H23" s="281"/>
      <c r="I23" s="324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48.75" customHeight="1">
      <c r="A24" s="329"/>
      <c r="B24" s="315"/>
      <c r="C24" s="311"/>
      <c r="D24" s="316"/>
      <c r="E24" s="73"/>
      <c r="F24" s="76">
        <v>2</v>
      </c>
      <c r="G24" s="323" t="s">
        <v>254</v>
      </c>
      <c r="H24" s="281"/>
      <c r="I24" s="324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48.75" customHeight="1">
      <c r="A25" s="329"/>
      <c r="B25" s="315"/>
      <c r="C25" s="311"/>
      <c r="D25" s="316"/>
      <c r="E25" s="73"/>
      <c r="F25" s="76">
        <v>1</v>
      </c>
      <c r="G25" s="323" t="s">
        <v>255</v>
      </c>
      <c r="H25" s="281"/>
      <c r="I25" s="324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48.75" customHeight="1">
      <c r="A26" s="330"/>
      <c r="B26" s="317"/>
      <c r="C26" s="318"/>
      <c r="D26" s="319"/>
      <c r="E26" s="73"/>
      <c r="F26" s="77">
        <v>0</v>
      </c>
      <c r="G26" s="325" t="s">
        <v>256</v>
      </c>
      <c r="H26" s="326"/>
      <c r="I26" s="327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58.5" customHeight="1">
      <c r="A27" s="331">
        <v>6</v>
      </c>
      <c r="B27" s="312" t="s">
        <v>40</v>
      </c>
      <c r="C27" s="313"/>
      <c r="D27" s="314"/>
      <c r="E27" s="73"/>
      <c r="F27" s="75">
        <v>4</v>
      </c>
      <c r="G27" s="320" t="s">
        <v>257</v>
      </c>
      <c r="H27" s="321"/>
      <c r="I27" s="322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58.5" customHeight="1">
      <c r="A28" s="329"/>
      <c r="B28" s="315"/>
      <c r="C28" s="311"/>
      <c r="D28" s="316"/>
      <c r="E28" s="73"/>
      <c r="F28" s="76">
        <v>3</v>
      </c>
      <c r="G28" s="323" t="s">
        <v>258</v>
      </c>
      <c r="H28" s="281"/>
      <c r="I28" s="324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58.5" customHeight="1">
      <c r="A29" s="329"/>
      <c r="B29" s="315"/>
      <c r="C29" s="311"/>
      <c r="D29" s="316"/>
      <c r="E29" s="73"/>
      <c r="F29" s="76">
        <v>2</v>
      </c>
      <c r="G29" s="323" t="s">
        <v>259</v>
      </c>
      <c r="H29" s="281"/>
      <c r="I29" s="324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58.5" customHeight="1">
      <c r="A30" s="329"/>
      <c r="B30" s="315"/>
      <c r="C30" s="311"/>
      <c r="D30" s="316"/>
      <c r="E30" s="73"/>
      <c r="F30" s="76">
        <v>1</v>
      </c>
      <c r="G30" s="323" t="s">
        <v>260</v>
      </c>
      <c r="H30" s="281"/>
      <c r="I30" s="324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58.5" customHeight="1">
      <c r="A31" s="330"/>
      <c r="B31" s="317"/>
      <c r="C31" s="318"/>
      <c r="D31" s="319"/>
      <c r="E31" s="73"/>
      <c r="F31" s="77">
        <v>0</v>
      </c>
      <c r="G31" s="325" t="s">
        <v>261</v>
      </c>
      <c r="H31" s="326"/>
      <c r="I31" s="327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51.75" customHeight="1">
      <c r="A32" s="331">
        <v>7</v>
      </c>
      <c r="B32" s="312" t="s">
        <v>43</v>
      </c>
      <c r="C32" s="313"/>
      <c r="D32" s="314"/>
      <c r="E32" s="73"/>
      <c r="F32" s="75">
        <v>4</v>
      </c>
      <c r="G32" s="320" t="s">
        <v>262</v>
      </c>
      <c r="H32" s="321"/>
      <c r="I32" s="322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51.75" customHeight="1">
      <c r="A33" s="329"/>
      <c r="B33" s="315"/>
      <c r="C33" s="311"/>
      <c r="D33" s="316"/>
      <c r="E33" s="73"/>
      <c r="F33" s="76">
        <v>3</v>
      </c>
      <c r="G33" s="323" t="s">
        <v>263</v>
      </c>
      <c r="H33" s="281"/>
      <c r="I33" s="324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51.75" customHeight="1">
      <c r="A34" s="329"/>
      <c r="B34" s="315"/>
      <c r="C34" s="311"/>
      <c r="D34" s="316"/>
      <c r="E34" s="73"/>
      <c r="F34" s="76">
        <v>2</v>
      </c>
      <c r="G34" s="323" t="s">
        <v>264</v>
      </c>
      <c r="H34" s="281"/>
      <c r="I34" s="324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51.75" customHeight="1">
      <c r="A35" s="329"/>
      <c r="B35" s="315"/>
      <c r="C35" s="311"/>
      <c r="D35" s="316"/>
      <c r="E35" s="73"/>
      <c r="F35" s="76">
        <v>1</v>
      </c>
      <c r="G35" s="323" t="s">
        <v>265</v>
      </c>
      <c r="H35" s="281"/>
      <c r="I35" s="324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51.75" customHeight="1">
      <c r="A36" s="330"/>
      <c r="B36" s="317"/>
      <c r="C36" s="318"/>
      <c r="D36" s="319"/>
      <c r="E36" s="73"/>
      <c r="F36" s="77">
        <v>0</v>
      </c>
      <c r="G36" s="325" t="s">
        <v>266</v>
      </c>
      <c r="H36" s="326"/>
      <c r="I36" s="327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51" customHeight="1">
      <c r="A37" s="331">
        <v>8</v>
      </c>
      <c r="B37" s="312" t="s">
        <v>46</v>
      </c>
      <c r="C37" s="313"/>
      <c r="D37" s="314"/>
      <c r="E37" s="73"/>
      <c r="F37" s="75">
        <v>4</v>
      </c>
      <c r="G37" s="320" t="s">
        <v>267</v>
      </c>
      <c r="H37" s="321"/>
      <c r="I37" s="322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51" customHeight="1">
      <c r="A38" s="329"/>
      <c r="B38" s="315"/>
      <c r="C38" s="311"/>
      <c r="D38" s="316"/>
      <c r="E38" s="73"/>
      <c r="F38" s="76">
        <v>3</v>
      </c>
      <c r="G38" s="323" t="s">
        <v>268</v>
      </c>
      <c r="H38" s="281"/>
      <c r="I38" s="324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46.5" customHeight="1">
      <c r="A39" s="329"/>
      <c r="B39" s="315"/>
      <c r="C39" s="311"/>
      <c r="D39" s="316"/>
      <c r="E39" s="73"/>
      <c r="F39" s="76">
        <v>2</v>
      </c>
      <c r="G39" s="323" t="s">
        <v>269</v>
      </c>
      <c r="H39" s="281"/>
      <c r="I39" s="324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54" customHeight="1">
      <c r="A40" s="329"/>
      <c r="B40" s="315"/>
      <c r="C40" s="311"/>
      <c r="D40" s="316"/>
      <c r="E40" s="73"/>
      <c r="F40" s="76">
        <v>1</v>
      </c>
      <c r="G40" s="323" t="s">
        <v>270</v>
      </c>
      <c r="H40" s="281"/>
      <c r="I40" s="324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46.5" customHeight="1">
      <c r="A41" s="330"/>
      <c r="B41" s="317"/>
      <c r="C41" s="318"/>
      <c r="D41" s="319"/>
      <c r="E41" s="73"/>
      <c r="F41" s="77">
        <v>0</v>
      </c>
      <c r="G41" s="325" t="s">
        <v>271</v>
      </c>
      <c r="H41" s="326"/>
      <c r="I41" s="327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5.75" customHeight="1">
      <c r="A42" s="73"/>
      <c r="B42" s="73"/>
      <c r="C42" s="73"/>
      <c r="D42" s="73"/>
      <c r="E42" s="73"/>
      <c r="F42" s="74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5.75" customHeight="1">
      <c r="A43" s="73"/>
      <c r="B43" s="73"/>
      <c r="C43" s="73"/>
      <c r="D43" s="73"/>
      <c r="E43" s="73"/>
      <c r="F43" s="74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5.75" customHeight="1">
      <c r="A44" s="310" t="s">
        <v>272</v>
      </c>
      <c r="B44" s="311"/>
      <c r="C44" s="311"/>
      <c r="D44" s="311"/>
      <c r="E44" s="73"/>
      <c r="F44" s="74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74.25" customHeight="1">
      <c r="A45" s="328">
        <v>9</v>
      </c>
      <c r="B45" s="333" t="s">
        <v>51</v>
      </c>
      <c r="C45" s="313"/>
      <c r="D45" s="314"/>
      <c r="E45" s="73"/>
      <c r="F45" s="75">
        <v>4</v>
      </c>
      <c r="G45" s="320" t="s">
        <v>273</v>
      </c>
      <c r="H45" s="321"/>
      <c r="I45" s="322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74.25" customHeight="1">
      <c r="A46" s="329"/>
      <c r="B46" s="315"/>
      <c r="C46" s="311"/>
      <c r="D46" s="316"/>
      <c r="E46" s="73"/>
      <c r="F46" s="76">
        <v>3</v>
      </c>
      <c r="G46" s="323" t="s">
        <v>274</v>
      </c>
      <c r="H46" s="281"/>
      <c r="I46" s="324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74.25" customHeight="1">
      <c r="A47" s="329"/>
      <c r="B47" s="315"/>
      <c r="C47" s="311"/>
      <c r="D47" s="316"/>
      <c r="E47" s="73"/>
      <c r="F47" s="76">
        <v>2</v>
      </c>
      <c r="G47" s="323" t="s">
        <v>275</v>
      </c>
      <c r="H47" s="281"/>
      <c r="I47" s="324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74.25" customHeight="1">
      <c r="A48" s="329"/>
      <c r="B48" s="315"/>
      <c r="C48" s="311"/>
      <c r="D48" s="316"/>
      <c r="E48" s="73"/>
      <c r="F48" s="76">
        <v>1</v>
      </c>
      <c r="G48" s="323" t="s">
        <v>276</v>
      </c>
      <c r="H48" s="281"/>
      <c r="I48" s="324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74.25" customHeight="1">
      <c r="A49" s="330"/>
      <c r="B49" s="317"/>
      <c r="C49" s="318"/>
      <c r="D49" s="319"/>
      <c r="E49" s="73"/>
      <c r="F49" s="77">
        <v>0</v>
      </c>
      <c r="G49" s="325" t="s">
        <v>277</v>
      </c>
      <c r="H49" s="326"/>
      <c r="I49" s="327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63" customHeight="1">
      <c r="A50" s="331">
        <v>10</v>
      </c>
      <c r="B50" s="333" t="s">
        <v>53</v>
      </c>
      <c r="C50" s="313"/>
      <c r="D50" s="314"/>
      <c r="E50" s="73"/>
      <c r="F50" s="75">
        <v>4</v>
      </c>
      <c r="G50" s="320" t="s">
        <v>278</v>
      </c>
      <c r="H50" s="321"/>
      <c r="I50" s="322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63" customHeight="1">
      <c r="A51" s="329"/>
      <c r="B51" s="315"/>
      <c r="C51" s="311"/>
      <c r="D51" s="316"/>
      <c r="E51" s="73"/>
      <c r="F51" s="76">
        <v>3</v>
      </c>
      <c r="G51" s="323" t="s">
        <v>279</v>
      </c>
      <c r="H51" s="281"/>
      <c r="I51" s="324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63" customHeight="1">
      <c r="A52" s="329"/>
      <c r="B52" s="315"/>
      <c r="C52" s="311"/>
      <c r="D52" s="316"/>
      <c r="E52" s="73"/>
      <c r="F52" s="76">
        <v>2</v>
      </c>
      <c r="G52" s="323" t="s">
        <v>280</v>
      </c>
      <c r="H52" s="281"/>
      <c r="I52" s="324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63" customHeight="1">
      <c r="A53" s="329"/>
      <c r="B53" s="315"/>
      <c r="C53" s="311"/>
      <c r="D53" s="316"/>
      <c r="E53" s="73"/>
      <c r="F53" s="76">
        <v>1</v>
      </c>
      <c r="G53" s="323" t="s">
        <v>281</v>
      </c>
      <c r="H53" s="281"/>
      <c r="I53" s="324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63" customHeight="1">
      <c r="A54" s="330"/>
      <c r="B54" s="317"/>
      <c r="C54" s="318"/>
      <c r="D54" s="319"/>
      <c r="E54" s="73"/>
      <c r="F54" s="77">
        <v>0</v>
      </c>
      <c r="G54" s="325" t="s">
        <v>282</v>
      </c>
      <c r="H54" s="326"/>
      <c r="I54" s="327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51" customHeight="1">
      <c r="A55" s="331">
        <v>11</v>
      </c>
      <c r="B55" s="333" t="s">
        <v>55</v>
      </c>
      <c r="C55" s="313"/>
      <c r="D55" s="314"/>
      <c r="E55" s="73"/>
      <c r="F55" s="75">
        <v>4</v>
      </c>
      <c r="G55" s="320" t="s">
        <v>283</v>
      </c>
      <c r="H55" s="321"/>
      <c r="I55" s="322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51" customHeight="1">
      <c r="A56" s="329"/>
      <c r="B56" s="315"/>
      <c r="C56" s="311"/>
      <c r="D56" s="316"/>
      <c r="E56" s="73"/>
      <c r="F56" s="76">
        <v>3</v>
      </c>
      <c r="G56" s="323" t="s">
        <v>284</v>
      </c>
      <c r="H56" s="281"/>
      <c r="I56" s="324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51" customHeight="1">
      <c r="A57" s="329"/>
      <c r="B57" s="315"/>
      <c r="C57" s="311"/>
      <c r="D57" s="316"/>
      <c r="E57" s="73"/>
      <c r="F57" s="76">
        <v>2</v>
      </c>
      <c r="G57" s="323" t="s">
        <v>285</v>
      </c>
      <c r="H57" s="281"/>
      <c r="I57" s="324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51" customHeight="1">
      <c r="A58" s="329"/>
      <c r="B58" s="315"/>
      <c r="C58" s="311"/>
      <c r="D58" s="316"/>
      <c r="E58" s="73"/>
      <c r="F58" s="76">
        <v>1</v>
      </c>
      <c r="G58" s="323" t="s">
        <v>286</v>
      </c>
      <c r="H58" s="281"/>
      <c r="I58" s="324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51" customHeight="1">
      <c r="A59" s="330"/>
      <c r="B59" s="317"/>
      <c r="C59" s="318"/>
      <c r="D59" s="319"/>
      <c r="E59" s="73"/>
      <c r="F59" s="77">
        <v>0</v>
      </c>
      <c r="G59" s="325" t="s">
        <v>287</v>
      </c>
      <c r="H59" s="326"/>
      <c r="I59" s="327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51" customHeight="1">
      <c r="A60" s="331">
        <v>12</v>
      </c>
      <c r="B60" s="333" t="s">
        <v>58</v>
      </c>
      <c r="C60" s="313"/>
      <c r="D60" s="314"/>
      <c r="E60" s="73"/>
      <c r="F60" s="75">
        <v>4</v>
      </c>
      <c r="G60" s="320" t="s">
        <v>288</v>
      </c>
      <c r="H60" s="321"/>
      <c r="I60" s="322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50.25" customHeight="1">
      <c r="A61" s="329"/>
      <c r="B61" s="315"/>
      <c r="C61" s="311"/>
      <c r="D61" s="316"/>
      <c r="E61" s="73"/>
      <c r="F61" s="76">
        <v>3</v>
      </c>
      <c r="G61" s="323" t="s">
        <v>289</v>
      </c>
      <c r="H61" s="281"/>
      <c r="I61" s="324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43.5" customHeight="1">
      <c r="A62" s="329"/>
      <c r="B62" s="315"/>
      <c r="C62" s="311"/>
      <c r="D62" s="316"/>
      <c r="E62" s="73"/>
      <c r="F62" s="76">
        <v>2</v>
      </c>
      <c r="G62" s="323" t="s">
        <v>290</v>
      </c>
      <c r="H62" s="281"/>
      <c r="I62" s="324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50.25" customHeight="1">
      <c r="A63" s="329"/>
      <c r="B63" s="315"/>
      <c r="C63" s="311"/>
      <c r="D63" s="316"/>
      <c r="E63" s="73"/>
      <c r="F63" s="76">
        <v>1</v>
      </c>
      <c r="G63" s="323" t="s">
        <v>291</v>
      </c>
      <c r="H63" s="281"/>
      <c r="I63" s="324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51" customHeight="1">
      <c r="A64" s="335"/>
      <c r="B64" s="317"/>
      <c r="C64" s="318"/>
      <c r="D64" s="319"/>
      <c r="E64" s="73"/>
      <c r="F64" s="77">
        <v>0</v>
      </c>
      <c r="G64" s="325" t="s">
        <v>292</v>
      </c>
      <c r="H64" s="326"/>
      <c r="I64" s="327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5.75" customHeight="1">
      <c r="A65" s="73"/>
      <c r="B65" s="73"/>
      <c r="C65" s="73"/>
      <c r="D65" s="73"/>
      <c r="E65" s="73"/>
      <c r="F65" s="74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5.75" customHeight="1">
      <c r="A66" s="73"/>
      <c r="B66" s="73"/>
      <c r="C66" s="73"/>
      <c r="D66" s="73"/>
      <c r="E66" s="73"/>
      <c r="F66" s="74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5.75" customHeight="1">
      <c r="A67" s="73"/>
      <c r="B67" s="78" t="s">
        <v>293</v>
      </c>
      <c r="C67" s="73"/>
      <c r="D67" s="73"/>
      <c r="E67" s="73"/>
      <c r="F67" s="74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38.25" customHeight="1">
      <c r="A68" s="332">
        <v>13</v>
      </c>
      <c r="B68" s="333" t="s">
        <v>62</v>
      </c>
      <c r="C68" s="313"/>
      <c r="D68" s="314"/>
      <c r="E68" s="73"/>
      <c r="F68" s="75">
        <v>4</v>
      </c>
      <c r="G68" s="320" t="s">
        <v>294</v>
      </c>
      <c r="H68" s="321"/>
      <c r="I68" s="322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38.25" customHeight="1">
      <c r="A69" s="300"/>
      <c r="B69" s="315"/>
      <c r="C69" s="311"/>
      <c r="D69" s="316"/>
      <c r="E69" s="73"/>
      <c r="F69" s="76">
        <v>3</v>
      </c>
      <c r="G69" s="323" t="s">
        <v>295</v>
      </c>
      <c r="H69" s="281"/>
      <c r="I69" s="324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38.25" customHeight="1">
      <c r="A70" s="300"/>
      <c r="B70" s="315"/>
      <c r="C70" s="311"/>
      <c r="D70" s="316"/>
      <c r="E70" s="73"/>
      <c r="F70" s="76">
        <v>2</v>
      </c>
      <c r="G70" s="323" t="s">
        <v>296</v>
      </c>
      <c r="H70" s="281"/>
      <c r="I70" s="324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38.25" customHeight="1">
      <c r="A71" s="300"/>
      <c r="B71" s="315"/>
      <c r="C71" s="311"/>
      <c r="D71" s="316"/>
      <c r="E71" s="73"/>
      <c r="F71" s="76">
        <v>1</v>
      </c>
      <c r="G71" s="323" t="s">
        <v>297</v>
      </c>
      <c r="H71" s="281"/>
      <c r="I71" s="324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38.25" customHeight="1">
      <c r="A72" s="301"/>
      <c r="B72" s="317"/>
      <c r="C72" s="318"/>
      <c r="D72" s="319"/>
      <c r="E72" s="73"/>
      <c r="F72" s="77">
        <v>0</v>
      </c>
      <c r="G72" s="325" t="s">
        <v>298</v>
      </c>
      <c r="H72" s="326"/>
      <c r="I72" s="327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38.25" customHeight="1">
      <c r="A73" s="332">
        <v>14</v>
      </c>
      <c r="B73" s="333" t="s">
        <v>64</v>
      </c>
      <c r="C73" s="313"/>
      <c r="D73" s="314"/>
      <c r="E73" s="73"/>
      <c r="F73" s="75">
        <v>4</v>
      </c>
      <c r="G73" s="320" t="s">
        <v>299</v>
      </c>
      <c r="H73" s="321"/>
      <c r="I73" s="322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38.25" customHeight="1">
      <c r="A74" s="300"/>
      <c r="B74" s="315"/>
      <c r="C74" s="311"/>
      <c r="D74" s="316"/>
      <c r="E74" s="73"/>
      <c r="F74" s="76">
        <v>3</v>
      </c>
      <c r="G74" s="323" t="s">
        <v>300</v>
      </c>
      <c r="H74" s="281"/>
      <c r="I74" s="324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38.25" customHeight="1">
      <c r="A75" s="300"/>
      <c r="B75" s="315"/>
      <c r="C75" s="311"/>
      <c r="D75" s="316"/>
      <c r="E75" s="73"/>
      <c r="F75" s="76">
        <v>2</v>
      </c>
      <c r="G75" s="323" t="s">
        <v>301</v>
      </c>
      <c r="H75" s="281"/>
      <c r="I75" s="324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38.25" customHeight="1">
      <c r="A76" s="300"/>
      <c r="B76" s="315"/>
      <c r="C76" s="311"/>
      <c r="D76" s="316"/>
      <c r="E76" s="73"/>
      <c r="F76" s="76">
        <v>1</v>
      </c>
      <c r="G76" s="323" t="s">
        <v>302</v>
      </c>
      <c r="H76" s="281"/>
      <c r="I76" s="324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38.25" customHeight="1">
      <c r="A77" s="301"/>
      <c r="B77" s="317"/>
      <c r="C77" s="318"/>
      <c r="D77" s="319"/>
      <c r="E77" s="73"/>
      <c r="F77" s="77">
        <v>0</v>
      </c>
      <c r="G77" s="325" t="s">
        <v>303</v>
      </c>
      <c r="H77" s="326"/>
      <c r="I77" s="327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38.25" customHeight="1">
      <c r="A78" s="332">
        <v>15</v>
      </c>
      <c r="B78" s="333" t="s">
        <v>67</v>
      </c>
      <c r="C78" s="313"/>
      <c r="D78" s="314"/>
      <c r="E78" s="73"/>
      <c r="F78" s="75">
        <v>4</v>
      </c>
      <c r="G78" s="320" t="s">
        <v>304</v>
      </c>
      <c r="H78" s="321"/>
      <c r="I78" s="322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48.75" customHeight="1">
      <c r="A79" s="300"/>
      <c r="B79" s="315"/>
      <c r="C79" s="311"/>
      <c r="D79" s="316"/>
      <c r="E79" s="73"/>
      <c r="F79" s="76">
        <v>3</v>
      </c>
      <c r="G79" s="323" t="s">
        <v>305</v>
      </c>
      <c r="H79" s="281"/>
      <c r="I79" s="324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38.25" customHeight="1">
      <c r="A80" s="300"/>
      <c r="B80" s="315"/>
      <c r="C80" s="311"/>
      <c r="D80" s="316"/>
      <c r="E80" s="73"/>
      <c r="F80" s="76">
        <v>2</v>
      </c>
      <c r="G80" s="323" t="s">
        <v>306</v>
      </c>
      <c r="H80" s="281"/>
      <c r="I80" s="324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38.25" customHeight="1">
      <c r="A81" s="300"/>
      <c r="B81" s="315"/>
      <c r="C81" s="311"/>
      <c r="D81" s="316"/>
      <c r="E81" s="73"/>
      <c r="F81" s="76">
        <v>1</v>
      </c>
      <c r="G81" s="323" t="s">
        <v>307</v>
      </c>
      <c r="H81" s="281"/>
      <c r="I81" s="324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38.25" customHeight="1">
      <c r="A82" s="301"/>
      <c r="B82" s="317"/>
      <c r="C82" s="318"/>
      <c r="D82" s="319"/>
      <c r="E82" s="73"/>
      <c r="F82" s="77">
        <v>0</v>
      </c>
      <c r="G82" s="325" t="s">
        <v>308</v>
      </c>
      <c r="H82" s="326"/>
      <c r="I82" s="327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39.75" customHeight="1">
      <c r="A83" s="332">
        <v>16</v>
      </c>
      <c r="B83" s="333" t="s">
        <v>70</v>
      </c>
      <c r="C83" s="313"/>
      <c r="D83" s="314"/>
      <c r="E83" s="73"/>
      <c r="F83" s="75">
        <v>4</v>
      </c>
      <c r="G83" s="323" t="s">
        <v>309</v>
      </c>
      <c r="H83" s="281"/>
      <c r="I83" s="324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36" customHeight="1">
      <c r="A84" s="300"/>
      <c r="B84" s="315"/>
      <c r="C84" s="311"/>
      <c r="D84" s="316"/>
      <c r="E84" s="73"/>
      <c r="F84" s="76">
        <v>3</v>
      </c>
      <c r="G84" s="323" t="s">
        <v>310</v>
      </c>
      <c r="H84" s="281"/>
      <c r="I84" s="324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39" customHeight="1">
      <c r="A85" s="300"/>
      <c r="B85" s="315"/>
      <c r="C85" s="311"/>
      <c r="D85" s="316"/>
      <c r="E85" s="73"/>
      <c r="F85" s="76">
        <v>2</v>
      </c>
      <c r="G85" s="323" t="s">
        <v>311</v>
      </c>
      <c r="H85" s="281"/>
      <c r="I85" s="324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24" customHeight="1">
      <c r="A86" s="300"/>
      <c r="B86" s="315"/>
      <c r="C86" s="311"/>
      <c r="D86" s="316"/>
      <c r="E86" s="73"/>
      <c r="F86" s="76">
        <v>1</v>
      </c>
      <c r="G86" s="323" t="s">
        <v>312</v>
      </c>
      <c r="H86" s="281"/>
      <c r="I86" s="324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30" customHeight="1">
      <c r="A87" s="301"/>
      <c r="B87" s="317"/>
      <c r="C87" s="318"/>
      <c r="D87" s="319"/>
      <c r="E87" s="73"/>
      <c r="F87" s="77">
        <v>0</v>
      </c>
      <c r="G87" s="325" t="s">
        <v>313</v>
      </c>
      <c r="H87" s="326"/>
      <c r="I87" s="327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37.5" customHeight="1">
      <c r="A88" s="332">
        <v>17</v>
      </c>
      <c r="B88" s="333" t="s">
        <v>73</v>
      </c>
      <c r="C88" s="313"/>
      <c r="D88" s="314"/>
      <c r="E88" s="73"/>
      <c r="F88" s="75">
        <v>4</v>
      </c>
      <c r="G88" s="323" t="s">
        <v>314</v>
      </c>
      <c r="H88" s="281"/>
      <c r="I88" s="324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54.75" customHeight="1">
      <c r="A89" s="300"/>
      <c r="B89" s="315"/>
      <c r="C89" s="311"/>
      <c r="D89" s="316"/>
      <c r="E89" s="73"/>
      <c r="F89" s="76">
        <v>3</v>
      </c>
      <c r="G89" s="323" t="s">
        <v>315</v>
      </c>
      <c r="H89" s="281"/>
      <c r="I89" s="324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46.5" customHeight="1">
      <c r="A90" s="300"/>
      <c r="B90" s="315"/>
      <c r="C90" s="311"/>
      <c r="D90" s="316"/>
      <c r="E90" s="73"/>
      <c r="F90" s="76">
        <v>2</v>
      </c>
      <c r="G90" s="323" t="s">
        <v>316</v>
      </c>
      <c r="H90" s="281"/>
      <c r="I90" s="324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33.75" customHeight="1">
      <c r="A91" s="300"/>
      <c r="B91" s="315"/>
      <c r="C91" s="311"/>
      <c r="D91" s="316"/>
      <c r="E91" s="73"/>
      <c r="F91" s="76">
        <v>1</v>
      </c>
      <c r="G91" s="323" t="s">
        <v>317</v>
      </c>
      <c r="H91" s="281"/>
      <c r="I91" s="324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34.5" customHeight="1">
      <c r="A92" s="301"/>
      <c r="B92" s="317"/>
      <c r="C92" s="318"/>
      <c r="D92" s="319"/>
      <c r="E92" s="73"/>
      <c r="F92" s="77">
        <v>0</v>
      </c>
      <c r="G92" s="325" t="s">
        <v>318</v>
      </c>
      <c r="H92" s="326"/>
      <c r="I92" s="327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52.5" customHeight="1">
      <c r="A93" s="332">
        <v>18</v>
      </c>
      <c r="B93" s="333" t="s">
        <v>76</v>
      </c>
      <c r="C93" s="313"/>
      <c r="D93" s="314"/>
      <c r="E93" s="73"/>
      <c r="F93" s="75">
        <v>4</v>
      </c>
      <c r="G93" s="323" t="s">
        <v>319</v>
      </c>
      <c r="H93" s="281"/>
      <c r="I93" s="324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44.25" customHeight="1">
      <c r="A94" s="300"/>
      <c r="B94" s="315"/>
      <c r="C94" s="311"/>
      <c r="D94" s="316"/>
      <c r="E94" s="73"/>
      <c r="F94" s="76">
        <v>3</v>
      </c>
      <c r="G94" s="323" t="s">
        <v>320</v>
      </c>
      <c r="H94" s="281"/>
      <c r="I94" s="324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32.25" customHeight="1">
      <c r="A95" s="300"/>
      <c r="B95" s="315"/>
      <c r="C95" s="311"/>
      <c r="D95" s="316"/>
      <c r="E95" s="73"/>
      <c r="F95" s="76">
        <v>2</v>
      </c>
      <c r="G95" s="323" t="s">
        <v>321</v>
      </c>
      <c r="H95" s="281"/>
      <c r="I95" s="324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33.75" customHeight="1">
      <c r="A96" s="300"/>
      <c r="B96" s="315"/>
      <c r="C96" s="311"/>
      <c r="D96" s="316"/>
      <c r="E96" s="73"/>
      <c r="F96" s="76">
        <v>1</v>
      </c>
      <c r="G96" s="323" t="s">
        <v>322</v>
      </c>
      <c r="H96" s="281"/>
      <c r="I96" s="324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5.75" customHeight="1">
      <c r="A97" s="301"/>
      <c r="B97" s="317"/>
      <c r="C97" s="318"/>
      <c r="D97" s="319"/>
      <c r="E97" s="73"/>
      <c r="F97" s="77">
        <v>0</v>
      </c>
      <c r="G97" s="325" t="s">
        <v>323</v>
      </c>
      <c r="H97" s="326"/>
      <c r="I97" s="327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39" customHeight="1">
      <c r="A98" s="332">
        <v>19</v>
      </c>
      <c r="B98" s="333" t="s">
        <v>79</v>
      </c>
      <c r="C98" s="313"/>
      <c r="D98" s="314"/>
      <c r="E98" s="73"/>
      <c r="F98" s="75">
        <v>4</v>
      </c>
      <c r="G98" s="323" t="s">
        <v>324</v>
      </c>
      <c r="H98" s="281"/>
      <c r="I98" s="324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32.25" customHeight="1">
      <c r="A99" s="300"/>
      <c r="B99" s="315"/>
      <c r="C99" s="311"/>
      <c r="D99" s="316"/>
      <c r="E99" s="73"/>
      <c r="F99" s="76">
        <v>3</v>
      </c>
      <c r="G99" s="323" t="s">
        <v>325</v>
      </c>
      <c r="H99" s="281"/>
      <c r="I99" s="324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33" customHeight="1">
      <c r="A100" s="300"/>
      <c r="B100" s="315"/>
      <c r="C100" s="311"/>
      <c r="D100" s="316"/>
      <c r="E100" s="73"/>
      <c r="F100" s="76">
        <v>2</v>
      </c>
      <c r="G100" s="323" t="s">
        <v>326</v>
      </c>
      <c r="H100" s="281"/>
      <c r="I100" s="324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38.25" customHeight="1">
      <c r="A101" s="300"/>
      <c r="B101" s="315"/>
      <c r="C101" s="311"/>
      <c r="D101" s="316"/>
      <c r="E101" s="73"/>
      <c r="F101" s="76">
        <v>1</v>
      </c>
      <c r="G101" s="323" t="s">
        <v>327</v>
      </c>
      <c r="H101" s="281"/>
      <c r="I101" s="324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41.25" customHeight="1">
      <c r="A102" s="301"/>
      <c r="B102" s="317"/>
      <c r="C102" s="318"/>
      <c r="D102" s="319"/>
      <c r="E102" s="73"/>
      <c r="F102" s="77">
        <v>0</v>
      </c>
      <c r="G102" s="325" t="s">
        <v>328</v>
      </c>
      <c r="H102" s="326"/>
      <c r="I102" s="327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52.5" customHeight="1">
      <c r="A103" s="332">
        <v>20</v>
      </c>
      <c r="B103" s="333" t="s">
        <v>82</v>
      </c>
      <c r="C103" s="313"/>
      <c r="D103" s="314"/>
      <c r="E103" s="73"/>
      <c r="F103" s="75">
        <v>4</v>
      </c>
      <c r="G103" s="323" t="s">
        <v>329</v>
      </c>
      <c r="H103" s="281"/>
      <c r="I103" s="324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30" customHeight="1">
      <c r="A104" s="300"/>
      <c r="B104" s="315"/>
      <c r="C104" s="311"/>
      <c r="D104" s="316"/>
      <c r="E104" s="73"/>
      <c r="F104" s="76">
        <v>3</v>
      </c>
      <c r="G104" s="323" t="s">
        <v>330</v>
      </c>
      <c r="H104" s="281"/>
      <c r="I104" s="324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40.5" customHeight="1">
      <c r="A105" s="300"/>
      <c r="B105" s="315"/>
      <c r="C105" s="311"/>
      <c r="D105" s="316"/>
      <c r="E105" s="73"/>
      <c r="F105" s="76">
        <v>2</v>
      </c>
      <c r="G105" s="323" t="s">
        <v>331</v>
      </c>
      <c r="H105" s="281"/>
      <c r="I105" s="324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27.75" customHeight="1">
      <c r="A106" s="300"/>
      <c r="B106" s="315"/>
      <c r="C106" s="311"/>
      <c r="D106" s="316"/>
      <c r="E106" s="73"/>
      <c r="F106" s="76">
        <v>1</v>
      </c>
      <c r="G106" s="323" t="s">
        <v>332</v>
      </c>
      <c r="H106" s="281"/>
      <c r="I106" s="324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5.75" customHeight="1">
      <c r="A107" s="301"/>
      <c r="B107" s="317"/>
      <c r="C107" s="318"/>
      <c r="D107" s="319"/>
      <c r="E107" s="73"/>
      <c r="F107" s="77">
        <v>0</v>
      </c>
      <c r="G107" s="325" t="s">
        <v>333</v>
      </c>
      <c r="H107" s="326"/>
      <c r="I107" s="327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35.25" customHeight="1">
      <c r="A108" s="332">
        <v>21</v>
      </c>
      <c r="B108" s="333" t="s">
        <v>84</v>
      </c>
      <c r="C108" s="313"/>
      <c r="D108" s="314"/>
      <c r="E108" s="73"/>
      <c r="F108" s="75">
        <v>4</v>
      </c>
      <c r="G108" s="323" t="s">
        <v>334</v>
      </c>
      <c r="H108" s="281"/>
      <c r="I108" s="324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33.75" customHeight="1">
      <c r="A109" s="300"/>
      <c r="B109" s="315"/>
      <c r="C109" s="311"/>
      <c r="D109" s="316"/>
      <c r="E109" s="73"/>
      <c r="F109" s="76">
        <v>3</v>
      </c>
      <c r="G109" s="323" t="s">
        <v>335</v>
      </c>
      <c r="H109" s="281"/>
      <c r="I109" s="324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32.25" customHeight="1">
      <c r="A110" s="300"/>
      <c r="B110" s="315"/>
      <c r="C110" s="311"/>
      <c r="D110" s="316"/>
      <c r="E110" s="73"/>
      <c r="F110" s="76">
        <v>2</v>
      </c>
      <c r="G110" s="323" t="s">
        <v>336</v>
      </c>
      <c r="H110" s="281"/>
      <c r="I110" s="324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25.5" customHeight="1">
      <c r="A111" s="300"/>
      <c r="B111" s="315"/>
      <c r="C111" s="311"/>
      <c r="D111" s="316"/>
      <c r="E111" s="73"/>
      <c r="F111" s="76">
        <v>1</v>
      </c>
      <c r="G111" s="323" t="s">
        <v>337</v>
      </c>
      <c r="H111" s="281"/>
      <c r="I111" s="324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30.75" customHeight="1">
      <c r="A112" s="301"/>
      <c r="B112" s="317"/>
      <c r="C112" s="318"/>
      <c r="D112" s="319"/>
      <c r="E112" s="73"/>
      <c r="F112" s="77">
        <v>0</v>
      </c>
      <c r="G112" s="325" t="s">
        <v>338</v>
      </c>
      <c r="H112" s="326"/>
      <c r="I112" s="327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33" customHeight="1">
      <c r="A113" s="332">
        <v>22</v>
      </c>
      <c r="B113" s="333" t="s">
        <v>85</v>
      </c>
      <c r="C113" s="313"/>
      <c r="D113" s="314"/>
      <c r="E113" s="73"/>
      <c r="F113" s="75">
        <v>4</v>
      </c>
      <c r="G113" s="323" t="s">
        <v>334</v>
      </c>
      <c r="H113" s="281"/>
      <c r="I113" s="324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33" customHeight="1">
      <c r="A114" s="300"/>
      <c r="B114" s="315"/>
      <c r="C114" s="311"/>
      <c r="D114" s="316"/>
      <c r="E114" s="73"/>
      <c r="F114" s="76">
        <v>3</v>
      </c>
      <c r="G114" s="323" t="s">
        <v>335</v>
      </c>
      <c r="H114" s="281"/>
      <c r="I114" s="324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29.25" customHeight="1">
      <c r="A115" s="300"/>
      <c r="B115" s="315"/>
      <c r="C115" s="311"/>
      <c r="D115" s="316"/>
      <c r="E115" s="73"/>
      <c r="F115" s="76">
        <v>2</v>
      </c>
      <c r="G115" s="323" t="s">
        <v>336</v>
      </c>
      <c r="H115" s="281"/>
      <c r="I115" s="324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26.25" customHeight="1">
      <c r="A116" s="300"/>
      <c r="B116" s="315"/>
      <c r="C116" s="311"/>
      <c r="D116" s="316"/>
      <c r="E116" s="73"/>
      <c r="F116" s="76">
        <v>1</v>
      </c>
      <c r="G116" s="323" t="s">
        <v>337</v>
      </c>
      <c r="H116" s="281"/>
      <c r="I116" s="324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25.5" customHeight="1">
      <c r="A117" s="301"/>
      <c r="B117" s="317"/>
      <c r="C117" s="318"/>
      <c r="D117" s="319"/>
      <c r="E117" s="73"/>
      <c r="F117" s="77">
        <v>0</v>
      </c>
      <c r="G117" s="325" t="s">
        <v>338</v>
      </c>
      <c r="H117" s="326"/>
      <c r="I117" s="327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32.25" customHeight="1">
      <c r="A118" s="332">
        <v>23</v>
      </c>
      <c r="B118" s="333" t="s">
        <v>86</v>
      </c>
      <c r="C118" s="313"/>
      <c r="D118" s="314"/>
      <c r="E118" s="73"/>
      <c r="F118" s="75">
        <v>4</v>
      </c>
      <c r="G118" s="323" t="s">
        <v>334</v>
      </c>
      <c r="H118" s="281"/>
      <c r="I118" s="324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29.25" customHeight="1">
      <c r="A119" s="300"/>
      <c r="B119" s="315"/>
      <c r="C119" s="311"/>
      <c r="D119" s="316"/>
      <c r="E119" s="73"/>
      <c r="F119" s="76">
        <v>3</v>
      </c>
      <c r="G119" s="323" t="s">
        <v>335</v>
      </c>
      <c r="H119" s="281"/>
      <c r="I119" s="324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27" customHeight="1">
      <c r="A120" s="300"/>
      <c r="B120" s="315"/>
      <c r="C120" s="311"/>
      <c r="D120" s="316"/>
      <c r="E120" s="73"/>
      <c r="F120" s="76">
        <v>2</v>
      </c>
      <c r="G120" s="323" t="s">
        <v>336</v>
      </c>
      <c r="H120" s="281"/>
      <c r="I120" s="324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28.5" customHeight="1">
      <c r="A121" s="300"/>
      <c r="B121" s="315"/>
      <c r="C121" s="311"/>
      <c r="D121" s="316"/>
      <c r="E121" s="73"/>
      <c r="F121" s="76">
        <v>1</v>
      </c>
      <c r="G121" s="323" t="s">
        <v>337</v>
      </c>
      <c r="H121" s="281"/>
      <c r="I121" s="324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30" customHeight="1">
      <c r="A122" s="301"/>
      <c r="B122" s="317"/>
      <c r="C122" s="318"/>
      <c r="D122" s="319"/>
      <c r="E122" s="73"/>
      <c r="F122" s="77">
        <v>0</v>
      </c>
      <c r="G122" s="325" t="s">
        <v>338</v>
      </c>
      <c r="H122" s="326"/>
      <c r="I122" s="327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36" customHeight="1">
      <c r="A123" s="332">
        <v>24</v>
      </c>
      <c r="B123" s="333" t="s">
        <v>88</v>
      </c>
      <c r="C123" s="313"/>
      <c r="D123" s="314"/>
      <c r="E123" s="73"/>
      <c r="F123" s="75">
        <v>4</v>
      </c>
      <c r="G123" s="323" t="s">
        <v>334</v>
      </c>
      <c r="H123" s="281"/>
      <c r="I123" s="324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31.5" customHeight="1">
      <c r="A124" s="300"/>
      <c r="B124" s="315"/>
      <c r="C124" s="311"/>
      <c r="D124" s="316"/>
      <c r="E124" s="73"/>
      <c r="F124" s="76">
        <v>3</v>
      </c>
      <c r="G124" s="323" t="s">
        <v>335</v>
      </c>
      <c r="H124" s="281"/>
      <c r="I124" s="324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31.5" customHeight="1">
      <c r="A125" s="300"/>
      <c r="B125" s="315"/>
      <c r="C125" s="311"/>
      <c r="D125" s="316"/>
      <c r="E125" s="73"/>
      <c r="F125" s="76">
        <v>2</v>
      </c>
      <c r="G125" s="323" t="s">
        <v>336</v>
      </c>
      <c r="H125" s="281"/>
      <c r="I125" s="324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33" customHeight="1">
      <c r="A126" s="300"/>
      <c r="B126" s="315"/>
      <c r="C126" s="311"/>
      <c r="D126" s="316"/>
      <c r="E126" s="73"/>
      <c r="F126" s="76">
        <v>1</v>
      </c>
      <c r="G126" s="323" t="s">
        <v>337</v>
      </c>
      <c r="H126" s="281"/>
      <c r="I126" s="324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6.5" customHeight="1">
      <c r="A127" s="301"/>
      <c r="B127" s="317"/>
      <c r="C127" s="318"/>
      <c r="D127" s="319"/>
      <c r="E127" s="73"/>
      <c r="F127" s="77">
        <v>0</v>
      </c>
      <c r="G127" s="325" t="s">
        <v>338</v>
      </c>
      <c r="H127" s="326"/>
      <c r="I127" s="327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5.75" customHeight="1">
      <c r="A128" s="73"/>
      <c r="B128" s="79"/>
      <c r="C128" s="79"/>
      <c r="D128" s="79"/>
      <c r="E128" s="73"/>
      <c r="F128" s="74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5.75" customHeight="1">
      <c r="A129" s="73"/>
      <c r="B129" s="73"/>
      <c r="C129" s="73"/>
      <c r="D129" s="73"/>
      <c r="E129" s="73"/>
      <c r="F129" s="74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5.75" customHeight="1">
      <c r="A130" s="334" t="s">
        <v>339</v>
      </c>
      <c r="B130" s="318"/>
      <c r="C130" s="318"/>
      <c r="D130" s="318"/>
      <c r="E130" s="73"/>
      <c r="F130" s="74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46.5" customHeight="1">
      <c r="A131" s="332">
        <v>25</v>
      </c>
      <c r="B131" s="333" t="s">
        <v>92</v>
      </c>
      <c r="C131" s="313"/>
      <c r="D131" s="314"/>
      <c r="E131" s="73"/>
      <c r="F131" s="75">
        <v>4</v>
      </c>
      <c r="G131" s="320" t="s">
        <v>340</v>
      </c>
      <c r="H131" s="321"/>
      <c r="I131" s="322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32.25" customHeight="1">
      <c r="A132" s="300"/>
      <c r="B132" s="315"/>
      <c r="C132" s="311"/>
      <c r="D132" s="316"/>
      <c r="E132" s="73"/>
      <c r="F132" s="76">
        <v>3</v>
      </c>
      <c r="G132" s="323" t="s">
        <v>341</v>
      </c>
      <c r="H132" s="281"/>
      <c r="I132" s="324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9.5" customHeight="1">
      <c r="A133" s="300"/>
      <c r="B133" s="315"/>
      <c r="C133" s="311"/>
      <c r="D133" s="316"/>
      <c r="E133" s="73"/>
      <c r="F133" s="76">
        <v>2</v>
      </c>
      <c r="G133" s="323" t="s">
        <v>342</v>
      </c>
      <c r="H133" s="281"/>
      <c r="I133" s="324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8" customHeight="1">
      <c r="A134" s="300"/>
      <c r="B134" s="315"/>
      <c r="C134" s="311"/>
      <c r="D134" s="316"/>
      <c r="E134" s="73"/>
      <c r="F134" s="76">
        <v>1</v>
      </c>
      <c r="G134" s="323" t="s">
        <v>343</v>
      </c>
      <c r="H134" s="281"/>
      <c r="I134" s="324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21.75" customHeight="1">
      <c r="A135" s="301"/>
      <c r="B135" s="317"/>
      <c r="C135" s="318"/>
      <c r="D135" s="319"/>
      <c r="E135" s="73"/>
      <c r="F135" s="77">
        <v>0</v>
      </c>
      <c r="G135" s="325" t="s">
        <v>344</v>
      </c>
      <c r="H135" s="326"/>
      <c r="I135" s="327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33.75" customHeight="1">
      <c r="A136" s="332">
        <v>26</v>
      </c>
      <c r="B136" s="333" t="s">
        <v>95</v>
      </c>
      <c r="C136" s="313"/>
      <c r="D136" s="314"/>
      <c r="E136" s="73"/>
      <c r="F136" s="75">
        <v>4</v>
      </c>
      <c r="G136" s="320" t="s">
        <v>345</v>
      </c>
      <c r="H136" s="321"/>
      <c r="I136" s="322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35.25" customHeight="1">
      <c r="A137" s="300"/>
      <c r="B137" s="315"/>
      <c r="C137" s="311"/>
      <c r="D137" s="316"/>
      <c r="E137" s="73"/>
      <c r="F137" s="76">
        <v>3</v>
      </c>
      <c r="G137" s="323" t="s">
        <v>346</v>
      </c>
      <c r="H137" s="281"/>
      <c r="I137" s="324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22.5" customHeight="1">
      <c r="A138" s="300"/>
      <c r="B138" s="315"/>
      <c r="C138" s="311"/>
      <c r="D138" s="316"/>
      <c r="E138" s="73"/>
      <c r="F138" s="76">
        <v>2</v>
      </c>
      <c r="G138" s="323" t="s">
        <v>342</v>
      </c>
      <c r="H138" s="281"/>
      <c r="I138" s="324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24" customHeight="1">
      <c r="A139" s="300"/>
      <c r="B139" s="315"/>
      <c r="C139" s="311"/>
      <c r="D139" s="316"/>
      <c r="E139" s="73"/>
      <c r="F139" s="76">
        <v>1</v>
      </c>
      <c r="G139" s="323" t="s">
        <v>343</v>
      </c>
      <c r="H139" s="281"/>
      <c r="I139" s="324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24.75" customHeight="1">
      <c r="A140" s="301"/>
      <c r="B140" s="317"/>
      <c r="C140" s="318"/>
      <c r="D140" s="319"/>
      <c r="E140" s="73"/>
      <c r="F140" s="77">
        <v>0</v>
      </c>
      <c r="G140" s="325" t="s">
        <v>347</v>
      </c>
      <c r="H140" s="326"/>
      <c r="I140" s="327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42" customHeight="1">
      <c r="A141" s="332">
        <v>27</v>
      </c>
      <c r="B141" s="333" t="s">
        <v>97</v>
      </c>
      <c r="C141" s="313"/>
      <c r="D141" s="314"/>
      <c r="E141" s="73"/>
      <c r="F141" s="75">
        <v>4</v>
      </c>
      <c r="G141" s="320" t="s">
        <v>348</v>
      </c>
      <c r="H141" s="321"/>
      <c r="I141" s="322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7.25" customHeight="1">
      <c r="A142" s="300"/>
      <c r="B142" s="315"/>
      <c r="C142" s="311"/>
      <c r="D142" s="316"/>
      <c r="E142" s="73"/>
      <c r="F142" s="76">
        <v>3</v>
      </c>
      <c r="G142" s="323" t="s">
        <v>349</v>
      </c>
      <c r="H142" s="281"/>
      <c r="I142" s="324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8.75" customHeight="1">
      <c r="A143" s="300"/>
      <c r="B143" s="315"/>
      <c r="C143" s="311"/>
      <c r="D143" s="316"/>
      <c r="E143" s="73"/>
      <c r="F143" s="76">
        <v>2</v>
      </c>
      <c r="G143" s="323" t="s">
        <v>350</v>
      </c>
      <c r="H143" s="281"/>
      <c r="I143" s="324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9.5" customHeight="1">
      <c r="A144" s="300"/>
      <c r="B144" s="315"/>
      <c r="C144" s="311"/>
      <c r="D144" s="316"/>
      <c r="E144" s="73"/>
      <c r="F144" s="76">
        <v>1</v>
      </c>
      <c r="G144" s="323" t="s">
        <v>351</v>
      </c>
      <c r="H144" s="281"/>
      <c r="I144" s="324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20.25" customHeight="1">
      <c r="A145" s="301"/>
      <c r="B145" s="317"/>
      <c r="C145" s="318"/>
      <c r="D145" s="319"/>
      <c r="E145" s="73"/>
      <c r="F145" s="77">
        <v>0</v>
      </c>
      <c r="G145" s="325" t="s">
        <v>352</v>
      </c>
      <c r="H145" s="326"/>
      <c r="I145" s="327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39" customHeight="1">
      <c r="A146" s="332">
        <v>28</v>
      </c>
      <c r="B146" s="333" t="s">
        <v>100</v>
      </c>
      <c r="C146" s="313"/>
      <c r="D146" s="314"/>
      <c r="E146" s="73"/>
      <c r="F146" s="75">
        <v>4</v>
      </c>
      <c r="G146" s="320" t="s">
        <v>353</v>
      </c>
      <c r="H146" s="321"/>
      <c r="I146" s="322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26.25" customHeight="1">
      <c r="A147" s="300"/>
      <c r="B147" s="315"/>
      <c r="C147" s="311"/>
      <c r="D147" s="316"/>
      <c r="E147" s="73"/>
      <c r="F147" s="76">
        <v>3</v>
      </c>
      <c r="G147" s="323" t="s">
        <v>354</v>
      </c>
      <c r="H147" s="281"/>
      <c r="I147" s="324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22.5" customHeight="1">
      <c r="A148" s="300"/>
      <c r="B148" s="315"/>
      <c r="C148" s="311"/>
      <c r="D148" s="316"/>
      <c r="E148" s="73"/>
      <c r="F148" s="76">
        <v>2</v>
      </c>
      <c r="G148" s="323" t="s">
        <v>355</v>
      </c>
      <c r="H148" s="281"/>
      <c r="I148" s="324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21.75" customHeight="1">
      <c r="A149" s="300"/>
      <c r="B149" s="315"/>
      <c r="C149" s="311"/>
      <c r="D149" s="316"/>
      <c r="E149" s="73"/>
      <c r="F149" s="76">
        <v>1</v>
      </c>
      <c r="G149" s="323" t="s">
        <v>356</v>
      </c>
      <c r="H149" s="281"/>
      <c r="I149" s="324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23.25" customHeight="1">
      <c r="A150" s="301"/>
      <c r="B150" s="317"/>
      <c r="C150" s="318"/>
      <c r="D150" s="319"/>
      <c r="E150" s="73"/>
      <c r="F150" s="77">
        <v>0</v>
      </c>
      <c r="G150" s="325" t="s">
        <v>357</v>
      </c>
      <c r="H150" s="326"/>
      <c r="I150" s="327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45.75" customHeight="1">
      <c r="A151" s="332">
        <v>29</v>
      </c>
      <c r="B151" s="333" t="s">
        <v>101</v>
      </c>
      <c r="C151" s="313"/>
      <c r="D151" s="314"/>
      <c r="E151" s="73"/>
      <c r="F151" s="75">
        <v>4</v>
      </c>
      <c r="G151" s="320" t="s">
        <v>358</v>
      </c>
      <c r="H151" s="321"/>
      <c r="I151" s="322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48" customHeight="1">
      <c r="A152" s="300"/>
      <c r="B152" s="315"/>
      <c r="C152" s="311"/>
      <c r="D152" s="316"/>
      <c r="E152" s="73"/>
      <c r="F152" s="76">
        <v>3</v>
      </c>
      <c r="G152" s="323" t="s">
        <v>359</v>
      </c>
      <c r="H152" s="281"/>
      <c r="I152" s="324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24.75" customHeight="1">
      <c r="A153" s="300"/>
      <c r="B153" s="315"/>
      <c r="C153" s="311"/>
      <c r="D153" s="316"/>
      <c r="E153" s="73"/>
      <c r="F153" s="76">
        <v>2</v>
      </c>
      <c r="G153" s="323" t="s">
        <v>360</v>
      </c>
      <c r="H153" s="281"/>
      <c r="I153" s="324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33" customHeight="1">
      <c r="A154" s="300"/>
      <c r="B154" s="315"/>
      <c r="C154" s="311"/>
      <c r="D154" s="316"/>
      <c r="E154" s="73"/>
      <c r="F154" s="76">
        <v>1</v>
      </c>
      <c r="G154" s="323" t="s">
        <v>361</v>
      </c>
      <c r="H154" s="281"/>
      <c r="I154" s="324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21.75" customHeight="1">
      <c r="A155" s="301"/>
      <c r="B155" s="317"/>
      <c r="C155" s="318"/>
      <c r="D155" s="319"/>
      <c r="E155" s="73"/>
      <c r="F155" s="77">
        <v>0</v>
      </c>
      <c r="G155" s="325" t="s">
        <v>362</v>
      </c>
      <c r="H155" s="326"/>
      <c r="I155" s="327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42.75" customHeight="1">
      <c r="A156" s="332">
        <v>30</v>
      </c>
      <c r="B156" s="333" t="s">
        <v>104</v>
      </c>
      <c r="C156" s="313"/>
      <c r="D156" s="314"/>
      <c r="E156" s="73"/>
      <c r="F156" s="75">
        <v>4</v>
      </c>
      <c r="G156" s="323" t="s">
        <v>363</v>
      </c>
      <c r="H156" s="281"/>
      <c r="I156" s="324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34.5" customHeight="1">
      <c r="A157" s="300"/>
      <c r="B157" s="315"/>
      <c r="C157" s="311"/>
      <c r="D157" s="316"/>
      <c r="E157" s="73"/>
      <c r="F157" s="76">
        <v>3</v>
      </c>
      <c r="G157" s="323" t="s">
        <v>364</v>
      </c>
      <c r="H157" s="281"/>
      <c r="I157" s="324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36.75" customHeight="1">
      <c r="A158" s="300"/>
      <c r="B158" s="315"/>
      <c r="C158" s="311"/>
      <c r="D158" s="316"/>
      <c r="E158" s="73"/>
      <c r="F158" s="76">
        <v>2</v>
      </c>
      <c r="G158" s="323" t="s">
        <v>365</v>
      </c>
      <c r="H158" s="281"/>
      <c r="I158" s="324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28.5" customHeight="1">
      <c r="A159" s="300"/>
      <c r="B159" s="315"/>
      <c r="C159" s="311"/>
      <c r="D159" s="316"/>
      <c r="E159" s="73"/>
      <c r="F159" s="76">
        <v>1</v>
      </c>
      <c r="G159" s="323" t="s">
        <v>366</v>
      </c>
      <c r="H159" s="281"/>
      <c r="I159" s="324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29.25" customHeight="1">
      <c r="A160" s="301"/>
      <c r="B160" s="317"/>
      <c r="C160" s="318"/>
      <c r="D160" s="319"/>
      <c r="E160" s="73"/>
      <c r="F160" s="77">
        <v>0</v>
      </c>
      <c r="G160" s="325" t="s">
        <v>367</v>
      </c>
      <c r="H160" s="326"/>
      <c r="I160" s="327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5.75" customHeight="1">
      <c r="A161" s="73"/>
      <c r="B161" s="73"/>
      <c r="C161" s="73"/>
      <c r="D161" s="73"/>
      <c r="E161" s="73"/>
      <c r="F161" s="74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5.75" customHeight="1">
      <c r="A162" s="334" t="s">
        <v>368</v>
      </c>
      <c r="B162" s="318"/>
      <c r="C162" s="318"/>
      <c r="D162" s="318"/>
      <c r="E162" s="73"/>
      <c r="F162" s="74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53.25" customHeight="1">
      <c r="A163" s="332">
        <v>31</v>
      </c>
      <c r="B163" s="333" t="s">
        <v>108</v>
      </c>
      <c r="C163" s="313"/>
      <c r="D163" s="314"/>
      <c r="E163" s="73"/>
      <c r="F163" s="75">
        <v>4</v>
      </c>
      <c r="G163" s="320" t="s">
        <v>369</v>
      </c>
      <c r="H163" s="321"/>
      <c r="I163" s="322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54.75" customHeight="1">
      <c r="A164" s="300"/>
      <c r="B164" s="315"/>
      <c r="C164" s="311"/>
      <c r="D164" s="316"/>
      <c r="E164" s="73"/>
      <c r="F164" s="76">
        <v>3</v>
      </c>
      <c r="G164" s="323" t="s">
        <v>370</v>
      </c>
      <c r="H164" s="281"/>
      <c r="I164" s="324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38.25" customHeight="1">
      <c r="A165" s="300"/>
      <c r="B165" s="315"/>
      <c r="C165" s="311"/>
      <c r="D165" s="316"/>
      <c r="E165" s="73"/>
      <c r="F165" s="76">
        <v>2</v>
      </c>
      <c r="G165" s="323" t="s">
        <v>371</v>
      </c>
      <c r="H165" s="281"/>
      <c r="I165" s="324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35.25" customHeight="1">
      <c r="A166" s="300"/>
      <c r="B166" s="315"/>
      <c r="C166" s="311"/>
      <c r="D166" s="316"/>
      <c r="E166" s="73"/>
      <c r="F166" s="76">
        <v>1</v>
      </c>
      <c r="G166" s="323" t="s">
        <v>372</v>
      </c>
      <c r="H166" s="281"/>
      <c r="I166" s="324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48.75" customHeight="1">
      <c r="A167" s="301"/>
      <c r="B167" s="317"/>
      <c r="C167" s="318"/>
      <c r="D167" s="319"/>
      <c r="E167" s="73"/>
      <c r="F167" s="77">
        <v>0</v>
      </c>
      <c r="G167" s="325" t="s">
        <v>373</v>
      </c>
      <c r="H167" s="326"/>
      <c r="I167" s="327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54" customHeight="1">
      <c r="A168" s="331">
        <v>32</v>
      </c>
      <c r="B168" s="333" t="s">
        <v>110</v>
      </c>
      <c r="C168" s="313"/>
      <c r="D168" s="314"/>
      <c r="E168" s="73"/>
      <c r="F168" s="75">
        <v>4</v>
      </c>
      <c r="G168" s="320" t="s">
        <v>374</v>
      </c>
      <c r="H168" s="321"/>
      <c r="I168" s="322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52.5" customHeight="1">
      <c r="A169" s="329"/>
      <c r="B169" s="315"/>
      <c r="C169" s="311"/>
      <c r="D169" s="316"/>
      <c r="E169" s="73"/>
      <c r="F169" s="76">
        <v>3</v>
      </c>
      <c r="G169" s="323" t="s">
        <v>375</v>
      </c>
      <c r="H169" s="281"/>
      <c r="I169" s="324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51" customHeight="1">
      <c r="A170" s="329"/>
      <c r="B170" s="315"/>
      <c r="C170" s="311"/>
      <c r="D170" s="316"/>
      <c r="E170" s="73"/>
      <c r="F170" s="76">
        <v>2</v>
      </c>
      <c r="G170" s="323" t="s">
        <v>376</v>
      </c>
      <c r="H170" s="281"/>
      <c r="I170" s="324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52.5" customHeight="1">
      <c r="A171" s="329"/>
      <c r="B171" s="315"/>
      <c r="C171" s="311"/>
      <c r="D171" s="316"/>
      <c r="E171" s="73"/>
      <c r="F171" s="76">
        <v>1</v>
      </c>
      <c r="G171" s="323" t="s">
        <v>377</v>
      </c>
      <c r="H171" s="281"/>
      <c r="I171" s="324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51.75" customHeight="1">
      <c r="A172" s="330"/>
      <c r="B172" s="317"/>
      <c r="C172" s="318"/>
      <c r="D172" s="319"/>
      <c r="E172" s="73"/>
      <c r="F172" s="77">
        <v>0</v>
      </c>
      <c r="G172" s="325" t="s">
        <v>378</v>
      </c>
      <c r="H172" s="326"/>
      <c r="I172" s="327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53.25" customHeight="1">
      <c r="A173" s="332">
        <v>33</v>
      </c>
      <c r="B173" s="333" t="s">
        <v>112</v>
      </c>
      <c r="C173" s="313"/>
      <c r="D173" s="314"/>
      <c r="E173" s="73"/>
      <c r="F173" s="75">
        <v>4</v>
      </c>
      <c r="G173" s="320" t="s">
        <v>379</v>
      </c>
      <c r="H173" s="321"/>
      <c r="I173" s="322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48.75" customHeight="1">
      <c r="A174" s="300"/>
      <c r="B174" s="315"/>
      <c r="C174" s="311"/>
      <c r="D174" s="316"/>
      <c r="E174" s="73"/>
      <c r="F174" s="76">
        <v>3</v>
      </c>
      <c r="G174" s="323" t="s">
        <v>380</v>
      </c>
      <c r="H174" s="281"/>
      <c r="I174" s="324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48" customHeight="1">
      <c r="A175" s="300"/>
      <c r="B175" s="315"/>
      <c r="C175" s="311"/>
      <c r="D175" s="316"/>
      <c r="E175" s="73"/>
      <c r="F175" s="76">
        <v>2</v>
      </c>
      <c r="G175" s="323" t="s">
        <v>381</v>
      </c>
      <c r="H175" s="281"/>
      <c r="I175" s="324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48.75" customHeight="1">
      <c r="A176" s="300"/>
      <c r="B176" s="315"/>
      <c r="C176" s="311"/>
      <c r="D176" s="316"/>
      <c r="E176" s="73"/>
      <c r="F176" s="76">
        <v>1</v>
      </c>
      <c r="G176" s="323" t="s">
        <v>382</v>
      </c>
      <c r="H176" s="281"/>
      <c r="I176" s="324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27" customHeight="1">
      <c r="A177" s="301"/>
      <c r="B177" s="317"/>
      <c r="C177" s="318"/>
      <c r="D177" s="319"/>
      <c r="E177" s="73"/>
      <c r="F177" s="77">
        <v>0</v>
      </c>
      <c r="G177" s="325" t="s">
        <v>383</v>
      </c>
      <c r="H177" s="326"/>
      <c r="I177" s="327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5.75" customHeight="1">
      <c r="A178" s="73"/>
      <c r="B178" s="73"/>
      <c r="C178" s="73"/>
      <c r="D178" s="73"/>
      <c r="E178" s="73"/>
      <c r="F178" s="74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5.75" customHeight="1">
      <c r="A179" s="73"/>
      <c r="B179" s="73"/>
      <c r="C179" s="73"/>
      <c r="D179" s="73"/>
      <c r="E179" s="73"/>
      <c r="F179" s="74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5.75" customHeight="1">
      <c r="A180" s="73"/>
      <c r="B180" s="73"/>
      <c r="C180" s="73"/>
      <c r="D180" s="73"/>
      <c r="E180" s="73"/>
      <c r="F180" s="74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5.75" customHeight="1">
      <c r="A181" s="73"/>
      <c r="B181" s="73"/>
      <c r="C181" s="73"/>
      <c r="D181" s="73"/>
      <c r="E181" s="73"/>
      <c r="F181" s="74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5.75" customHeight="1">
      <c r="A182" s="73"/>
      <c r="B182" s="73"/>
      <c r="C182" s="73"/>
      <c r="D182" s="73"/>
      <c r="E182" s="73"/>
      <c r="F182" s="74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5.75" customHeight="1">
      <c r="A183" s="73"/>
      <c r="B183" s="73"/>
      <c r="C183" s="73"/>
      <c r="D183" s="73"/>
      <c r="E183" s="73"/>
      <c r="F183" s="74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5.75" customHeight="1">
      <c r="A184" s="73"/>
      <c r="B184" s="73"/>
      <c r="C184" s="73"/>
      <c r="D184" s="73"/>
      <c r="E184" s="73"/>
      <c r="F184" s="74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5.75" customHeight="1">
      <c r="A185" s="73"/>
      <c r="B185" s="73"/>
      <c r="C185" s="73"/>
      <c r="D185" s="73"/>
      <c r="E185" s="73"/>
      <c r="F185" s="74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5.75" customHeight="1">
      <c r="A186" s="73"/>
      <c r="B186" s="73"/>
      <c r="C186" s="73"/>
      <c r="D186" s="73"/>
      <c r="E186" s="73"/>
      <c r="F186" s="74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5.75" customHeight="1">
      <c r="A187" s="73"/>
      <c r="B187" s="73"/>
      <c r="C187" s="73"/>
      <c r="D187" s="73"/>
      <c r="E187" s="73"/>
      <c r="F187" s="74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5.75" customHeight="1">
      <c r="A188" s="73"/>
      <c r="B188" s="73"/>
      <c r="C188" s="73"/>
      <c r="D188" s="73"/>
      <c r="E188" s="73"/>
      <c r="F188" s="74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5.75" customHeight="1">
      <c r="A189" s="73"/>
      <c r="B189" s="73"/>
      <c r="C189" s="73"/>
      <c r="D189" s="73"/>
      <c r="E189" s="73"/>
      <c r="F189" s="74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5.75" customHeight="1">
      <c r="A190" s="73"/>
      <c r="B190" s="73"/>
      <c r="C190" s="73"/>
      <c r="D190" s="73"/>
      <c r="E190" s="73"/>
      <c r="F190" s="74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5.75" customHeight="1">
      <c r="A191" s="73"/>
      <c r="B191" s="73"/>
      <c r="C191" s="73"/>
      <c r="D191" s="73"/>
      <c r="E191" s="73"/>
      <c r="F191" s="74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5.75" customHeight="1">
      <c r="A192" s="73"/>
      <c r="B192" s="73"/>
      <c r="C192" s="73"/>
      <c r="D192" s="73"/>
      <c r="E192" s="73"/>
      <c r="F192" s="74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5.75" customHeight="1">
      <c r="A193" s="73"/>
      <c r="B193" s="73"/>
      <c r="C193" s="73"/>
      <c r="D193" s="73"/>
      <c r="E193" s="73"/>
      <c r="F193" s="74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5.75" customHeight="1">
      <c r="A194" s="73"/>
      <c r="B194" s="73"/>
      <c r="C194" s="73"/>
      <c r="D194" s="73"/>
      <c r="E194" s="73"/>
      <c r="F194" s="74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5.75" customHeight="1">
      <c r="A195" s="73"/>
      <c r="B195" s="73"/>
      <c r="C195" s="73"/>
      <c r="D195" s="73"/>
      <c r="E195" s="73"/>
      <c r="F195" s="74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5.75" customHeight="1">
      <c r="A196" s="73"/>
      <c r="B196" s="73"/>
      <c r="C196" s="73"/>
      <c r="D196" s="73"/>
      <c r="E196" s="73"/>
      <c r="F196" s="74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5.75" customHeight="1">
      <c r="A197" s="73"/>
      <c r="B197" s="73"/>
      <c r="C197" s="73"/>
      <c r="D197" s="73"/>
      <c r="E197" s="73"/>
      <c r="F197" s="74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5.75" customHeight="1">
      <c r="A198" s="73"/>
      <c r="B198" s="73"/>
      <c r="C198" s="73"/>
      <c r="D198" s="73"/>
      <c r="E198" s="73"/>
      <c r="F198" s="74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5.75" customHeight="1">
      <c r="A199" s="73"/>
      <c r="B199" s="73"/>
      <c r="C199" s="73"/>
      <c r="D199" s="73"/>
      <c r="E199" s="73"/>
      <c r="F199" s="74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5.75" customHeight="1">
      <c r="A200" s="73"/>
      <c r="B200" s="73"/>
      <c r="C200" s="73"/>
      <c r="D200" s="73"/>
      <c r="E200" s="73"/>
      <c r="F200" s="74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5.75" customHeight="1">
      <c r="A201" s="73"/>
      <c r="B201" s="73"/>
      <c r="C201" s="73"/>
      <c r="D201" s="73"/>
      <c r="E201" s="73"/>
      <c r="F201" s="74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5.75" customHeight="1">
      <c r="A202" s="73"/>
      <c r="B202" s="73"/>
      <c r="C202" s="73"/>
      <c r="D202" s="73"/>
      <c r="E202" s="73"/>
      <c r="F202" s="74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5.75" customHeight="1">
      <c r="A203" s="73"/>
      <c r="B203" s="73"/>
      <c r="C203" s="73"/>
      <c r="D203" s="73"/>
      <c r="E203" s="73"/>
      <c r="F203" s="74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5.75" customHeight="1">
      <c r="A204" s="73"/>
      <c r="B204" s="73"/>
      <c r="C204" s="73"/>
      <c r="D204" s="73"/>
      <c r="E204" s="73"/>
      <c r="F204" s="74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5.75" customHeight="1">
      <c r="A205" s="73"/>
      <c r="B205" s="73"/>
      <c r="C205" s="73"/>
      <c r="D205" s="73"/>
      <c r="E205" s="73"/>
      <c r="F205" s="74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5.75" customHeight="1">
      <c r="A206" s="73"/>
      <c r="B206" s="73"/>
      <c r="C206" s="73"/>
      <c r="D206" s="73"/>
      <c r="E206" s="73"/>
      <c r="F206" s="74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5.75" customHeight="1">
      <c r="A207" s="73"/>
      <c r="B207" s="73"/>
      <c r="C207" s="73"/>
      <c r="D207" s="73"/>
      <c r="E207" s="73"/>
      <c r="F207" s="74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5.75" customHeight="1">
      <c r="A208" s="73"/>
      <c r="B208" s="73"/>
      <c r="C208" s="73"/>
      <c r="D208" s="73"/>
      <c r="E208" s="73"/>
      <c r="F208" s="74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5.75" customHeight="1">
      <c r="A209" s="73"/>
      <c r="B209" s="73"/>
      <c r="C209" s="73"/>
      <c r="D209" s="73"/>
      <c r="E209" s="73"/>
      <c r="F209" s="74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5.75" customHeight="1">
      <c r="A210" s="73"/>
      <c r="B210" s="73"/>
      <c r="C210" s="73"/>
      <c r="D210" s="73"/>
      <c r="E210" s="73"/>
      <c r="F210" s="74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5.75" customHeight="1">
      <c r="A211" s="73"/>
      <c r="B211" s="73"/>
      <c r="C211" s="73"/>
      <c r="D211" s="73"/>
      <c r="E211" s="73"/>
      <c r="F211" s="74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5.75" customHeight="1">
      <c r="A212" s="73"/>
      <c r="B212" s="73"/>
      <c r="C212" s="73"/>
      <c r="D212" s="73"/>
      <c r="E212" s="73"/>
      <c r="F212" s="74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5.75" customHeight="1">
      <c r="A213" s="73"/>
      <c r="B213" s="73"/>
      <c r="C213" s="73"/>
      <c r="D213" s="73"/>
      <c r="E213" s="73"/>
      <c r="F213" s="74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5.75" customHeight="1">
      <c r="A214" s="73"/>
      <c r="B214" s="73"/>
      <c r="C214" s="73"/>
      <c r="D214" s="73"/>
      <c r="E214" s="73"/>
      <c r="F214" s="74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5.75" customHeight="1">
      <c r="A215" s="73"/>
      <c r="B215" s="73"/>
      <c r="C215" s="73"/>
      <c r="D215" s="73"/>
      <c r="E215" s="73"/>
      <c r="F215" s="74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5.75" customHeight="1">
      <c r="A216" s="73"/>
      <c r="B216" s="73"/>
      <c r="C216" s="73"/>
      <c r="D216" s="73"/>
      <c r="E216" s="73"/>
      <c r="F216" s="74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5.75" customHeight="1">
      <c r="A217" s="73"/>
      <c r="B217" s="73"/>
      <c r="C217" s="73"/>
      <c r="D217" s="73"/>
      <c r="E217" s="73"/>
      <c r="F217" s="74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5.75" customHeight="1">
      <c r="A218" s="73"/>
      <c r="B218" s="73"/>
      <c r="C218" s="73"/>
      <c r="D218" s="73"/>
      <c r="E218" s="73"/>
      <c r="F218" s="74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5.75" customHeight="1">
      <c r="A219" s="73"/>
      <c r="B219" s="73"/>
      <c r="C219" s="73"/>
      <c r="D219" s="73"/>
      <c r="E219" s="73"/>
      <c r="F219" s="74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5.75" customHeight="1">
      <c r="A220" s="73"/>
      <c r="B220" s="73"/>
      <c r="C220" s="73"/>
      <c r="D220" s="73"/>
      <c r="E220" s="73"/>
      <c r="F220" s="74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5.75" customHeight="1">
      <c r="A221" s="73"/>
      <c r="B221" s="73"/>
      <c r="C221" s="73"/>
      <c r="D221" s="73"/>
      <c r="E221" s="73"/>
      <c r="F221" s="74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5.75" customHeight="1">
      <c r="A222" s="73"/>
      <c r="B222" s="73"/>
      <c r="C222" s="73"/>
      <c r="D222" s="73"/>
      <c r="E222" s="73"/>
      <c r="F222" s="74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5.75" customHeight="1">
      <c r="A223" s="73"/>
      <c r="B223" s="73"/>
      <c r="C223" s="73"/>
      <c r="D223" s="73"/>
      <c r="E223" s="73"/>
      <c r="F223" s="74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5.75" customHeight="1">
      <c r="A224" s="73"/>
      <c r="B224" s="73"/>
      <c r="C224" s="73"/>
      <c r="D224" s="73"/>
      <c r="E224" s="73"/>
      <c r="F224" s="74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5.75" customHeight="1">
      <c r="A225" s="73"/>
      <c r="B225" s="73"/>
      <c r="C225" s="73"/>
      <c r="D225" s="73"/>
      <c r="E225" s="73"/>
      <c r="F225" s="74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5.75" customHeight="1">
      <c r="A226" s="73"/>
      <c r="B226" s="73"/>
      <c r="C226" s="73"/>
      <c r="D226" s="73"/>
      <c r="E226" s="73"/>
      <c r="F226" s="74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5.75" customHeight="1">
      <c r="A227" s="73"/>
      <c r="B227" s="73"/>
      <c r="C227" s="73"/>
      <c r="D227" s="73"/>
      <c r="E227" s="73"/>
      <c r="F227" s="74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5.75" customHeight="1">
      <c r="A228" s="73"/>
      <c r="B228" s="73"/>
      <c r="C228" s="73"/>
      <c r="D228" s="73"/>
      <c r="E228" s="73"/>
      <c r="F228" s="74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5.75" customHeight="1">
      <c r="A229" s="73"/>
      <c r="B229" s="73"/>
      <c r="C229" s="73"/>
      <c r="D229" s="73"/>
      <c r="E229" s="73"/>
      <c r="F229" s="74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5.75" customHeight="1">
      <c r="A230" s="73"/>
      <c r="B230" s="73"/>
      <c r="C230" s="73"/>
      <c r="D230" s="73"/>
      <c r="E230" s="73"/>
      <c r="F230" s="74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5.75" customHeight="1">
      <c r="A231" s="73"/>
      <c r="B231" s="73"/>
      <c r="C231" s="73"/>
      <c r="D231" s="73"/>
      <c r="E231" s="73"/>
      <c r="F231" s="74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5.75" customHeight="1">
      <c r="A232" s="73"/>
      <c r="B232" s="73"/>
      <c r="C232" s="73"/>
      <c r="D232" s="73"/>
      <c r="E232" s="73"/>
      <c r="F232" s="74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5.75" customHeight="1">
      <c r="A233" s="73"/>
      <c r="B233" s="73"/>
      <c r="C233" s="73"/>
      <c r="D233" s="73"/>
      <c r="E233" s="73"/>
      <c r="F233" s="74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5.75" customHeight="1">
      <c r="A234" s="73"/>
      <c r="B234" s="73"/>
      <c r="C234" s="73"/>
      <c r="D234" s="73"/>
      <c r="E234" s="73"/>
      <c r="F234" s="74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5.75" customHeight="1">
      <c r="A235" s="73"/>
      <c r="B235" s="73"/>
      <c r="C235" s="73"/>
      <c r="D235" s="73"/>
      <c r="E235" s="73"/>
      <c r="F235" s="74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5.75" customHeight="1">
      <c r="A236" s="73"/>
      <c r="B236" s="73"/>
      <c r="C236" s="73"/>
      <c r="D236" s="73"/>
      <c r="E236" s="73"/>
      <c r="F236" s="74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5.75" customHeight="1">
      <c r="A237" s="73"/>
      <c r="B237" s="73"/>
      <c r="C237" s="73"/>
      <c r="D237" s="73"/>
      <c r="E237" s="73"/>
      <c r="F237" s="74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5.75" customHeight="1">
      <c r="A238" s="73"/>
      <c r="B238" s="73"/>
      <c r="C238" s="73"/>
      <c r="D238" s="73"/>
      <c r="E238" s="73"/>
      <c r="F238" s="74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5.75" customHeight="1">
      <c r="A239" s="73"/>
      <c r="B239" s="73"/>
      <c r="C239" s="73"/>
      <c r="D239" s="73"/>
      <c r="E239" s="73"/>
      <c r="F239" s="74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5.75" customHeight="1">
      <c r="A240" s="73"/>
      <c r="B240" s="73"/>
      <c r="C240" s="73"/>
      <c r="D240" s="73"/>
      <c r="E240" s="73"/>
      <c r="F240" s="74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5.75" customHeight="1">
      <c r="A241" s="73"/>
      <c r="B241" s="73"/>
      <c r="C241" s="73"/>
      <c r="D241" s="73"/>
      <c r="E241" s="73"/>
      <c r="F241" s="74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5.75" customHeight="1">
      <c r="A242" s="73"/>
      <c r="B242" s="73"/>
      <c r="C242" s="73"/>
      <c r="D242" s="73"/>
      <c r="E242" s="73"/>
      <c r="F242" s="74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5.75" customHeight="1">
      <c r="A243" s="73"/>
      <c r="B243" s="73"/>
      <c r="C243" s="73"/>
      <c r="D243" s="73"/>
      <c r="E243" s="73"/>
      <c r="F243" s="74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5.75" customHeight="1">
      <c r="A244" s="73"/>
      <c r="B244" s="73"/>
      <c r="C244" s="73"/>
      <c r="D244" s="73"/>
      <c r="E244" s="73"/>
      <c r="F244" s="74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5.75" customHeight="1">
      <c r="A245" s="73"/>
      <c r="B245" s="73"/>
      <c r="C245" s="73"/>
      <c r="D245" s="73"/>
      <c r="E245" s="73"/>
      <c r="F245" s="74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5.75" customHeight="1">
      <c r="A246" s="73"/>
      <c r="B246" s="73"/>
      <c r="C246" s="73"/>
      <c r="D246" s="73"/>
      <c r="E246" s="73"/>
      <c r="F246" s="74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5.75" customHeight="1">
      <c r="A247" s="73"/>
      <c r="B247" s="73"/>
      <c r="C247" s="73"/>
      <c r="D247" s="73"/>
      <c r="E247" s="73"/>
      <c r="F247" s="74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5.75" customHeight="1">
      <c r="A248" s="73"/>
      <c r="B248" s="73"/>
      <c r="C248" s="73"/>
      <c r="D248" s="73"/>
      <c r="E248" s="73"/>
      <c r="F248" s="74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5.75" customHeight="1">
      <c r="A249" s="73"/>
      <c r="B249" s="73"/>
      <c r="C249" s="73"/>
      <c r="D249" s="73"/>
      <c r="E249" s="73"/>
      <c r="F249" s="74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5.75" customHeight="1">
      <c r="A250" s="73"/>
      <c r="B250" s="73"/>
      <c r="C250" s="73"/>
      <c r="D250" s="73"/>
      <c r="E250" s="73"/>
      <c r="F250" s="74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5.75" customHeight="1">
      <c r="A251" s="73"/>
      <c r="B251" s="73"/>
      <c r="C251" s="73"/>
      <c r="D251" s="73"/>
      <c r="E251" s="73"/>
      <c r="F251" s="74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5.75" customHeight="1">
      <c r="A252" s="73"/>
      <c r="B252" s="73"/>
      <c r="C252" s="73"/>
      <c r="D252" s="73"/>
      <c r="E252" s="73"/>
      <c r="F252" s="74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5.75" customHeight="1">
      <c r="A253" s="73"/>
      <c r="B253" s="73"/>
      <c r="C253" s="73"/>
      <c r="D253" s="73"/>
      <c r="E253" s="73"/>
      <c r="F253" s="74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5.75" customHeight="1">
      <c r="A254" s="73"/>
      <c r="B254" s="73"/>
      <c r="C254" s="73"/>
      <c r="D254" s="73"/>
      <c r="E254" s="73"/>
      <c r="F254" s="74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5.75" customHeight="1">
      <c r="A255" s="73"/>
      <c r="B255" s="73"/>
      <c r="C255" s="73"/>
      <c r="D255" s="73"/>
      <c r="E255" s="73"/>
      <c r="F255" s="74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5.75" customHeight="1">
      <c r="A256" s="73"/>
      <c r="B256" s="73"/>
      <c r="C256" s="73"/>
      <c r="D256" s="73"/>
      <c r="E256" s="73"/>
      <c r="F256" s="74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5.75" customHeight="1">
      <c r="A257" s="73"/>
      <c r="B257" s="73"/>
      <c r="C257" s="73"/>
      <c r="D257" s="73"/>
      <c r="E257" s="73"/>
      <c r="F257" s="74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5.75" customHeight="1">
      <c r="A258" s="73"/>
      <c r="B258" s="73"/>
      <c r="C258" s="73"/>
      <c r="D258" s="73"/>
      <c r="E258" s="73"/>
      <c r="F258" s="74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5.75" customHeight="1">
      <c r="A259" s="73"/>
      <c r="B259" s="73"/>
      <c r="C259" s="73"/>
      <c r="D259" s="73"/>
      <c r="E259" s="73"/>
      <c r="F259" s="74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5.75" customHeight="1">
      <c r="A260" s="73"/>
      <c r="B260" s="73"/>
      <c r="C260" s="73"/>
      <c r="D260" s="73"/>
      <c r="E260" s="73"/>
      <c r="F260" s="74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5.75" customHeight="1">
      <c r="A261" s="73"/>
      <c r="B261" s="73"/>
      <c r="C261" s="73"/>
      <c r="D261" s="73"/>
      <c r="E261" s="73"/>
      <c r="F261" s="74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5.75" customHeight="1">
      <c r="A262" s="73"/>
      <c r="B262" s="73"/>
      <c r="C262" s="73"/>
      <c r="D262" s="73"/>
      <c r="E262" s="73"/>
      <c r="F262" s="74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5.75" customHeight="1">
      <c r="A263" s="73"/>
      <c r="B263" s="73"/>
      <c r="C263" s="73"/>
      <c r="D263" s="73"/>
      <c r="E263" s="73"/>
      <c r="F263" s="74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5.75" customHeight="1">
      <c r="A264" s="73"/>
      <c r="B264" s="73"/>
      <c r="C264" s="73"/>
      <c r="D264" s="73"/>
      <c r="E264" s="73"/>
      <c r="F264" s="74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5.75" customHeight="1">
      <c r="A265" s="73"/>
      <c r="B265" s="73"/>
      <c r="C265" s="73"/>
      <c r="D265" s="73"/>
      <c r="E265" s="73"/>
      <c r="F265" s="74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5.75" customHeight="1">
      <c r="A266" s="73"/>
      <c r="B266" s="73"/>
      <c r="C266" s="73"/>
      <c r="D266" s="73"/>
      <c r="E266" s="73"/>
      <c r="F266" s="74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5.75" customHeight="1">
      <c r="A267" s="73"/>
      <c r="B267" s="73"/>
      <c r="C267" s="73"/>
      <c r="D267" s="73"/>
      <c r="E267" s="73"/>
      <c r="F267" s="74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5.75" customHeight="1">
      <c r="A268" s="73"/>
      <c r="B268" s="73"/>
      <c r="C268" s="73"/>
      <c r="D268" s="73"/>
      <c r="E268" s="73"/>
      <c r="F268" s="74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5.75" customHeight="1">
      <c r="A269" s="73"/>
      <c r="B269" s="73"/>
      <c r="C269" s="73"/>
      <c r="D269" s="73"/>
      <c r="E269" s="73"/>
      <c r="F269" s="74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5.75" customHeight="1">
      <c r="A270" s="73"/>
      <c r="B270" s="73"/>
      <c r="C270" s="73"/>
      <c r="D270" s="73"/>
      <c r="E270" s="73"/>
      <c r="F270" s="74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5.75" customHeight="1">
      <c r="A271" s="73"/>
      <c r="B271" s="73"/>
      <c r="C271" s="73"/>
      <c r="D271" s="73"/>
      <c r="E271" s="73"/>
      <c r="F271" s="74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5.75" customHeight="1">
      <c r="A272" s="73"/>
      <c r="B272" s="73"/>
      <c r="C272" s="73"/>
      <c r="D272" s="73"/>
      <c r="E272" s="73"/>
      <c r="F272" s="74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5.75" customHeight="1">
      <c r="A273" s="73"/>
      <c r="B273" s="73"/>
      <c r="C273" s="73"/>
      <c r="D273" s="73"/>
      <c r="E273" s="73"/>
      <c r="F273" s="74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5.75" customHeight="1">
      <c r="A274" s="73"/>
      <c r="B274" s="73"/>
      <c r="C274" s="73"/>
      <c r="D274" s="73"/>
      <c r="E274" s="73"/>
      <c r="F274" s="74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5.75" customHeight="1">
      <c r="A275" s="73"/>
      <c r="B275" s="73"/>
      <c r="C275" s="73"/>
      <c r="D275" s="73"/>
      <c r="E275" s="73"/>
      <c r="F275" s="74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5.75" customHeight="1">
      <c r="A276" s="73"/>
      <c r="B276" s="73"/>
      <c r="C276" s="73"/>
      <c r="D276" s="73"/>
      <c r="E276" s="73"/>
      <c r="F276" s="74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5.75" customHeight="1">
      <c r="A277" s="73"/>
      <c r="B277" s="73"/>
      <c r="C277" s="73"/>
      <c r="D277" s="73"/>
      <c r="E277" s="73"/>
      <c r="F277" s="74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5.75" customHeight="1">
      <c r="A278" s="73"/>
      <c r="B278" s="73"/>
      <c r="C278" s="73"/>
      <c r="D278" s="73"/>
      <c r="E278" s="73"/>
      <c r="F278" s="74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5.75" customHeight="1">
      <c r="A279" s="73"/>
      <c r="B279" s="73"/>
      <c r="C279" s="73"/>
      <c r="D279" s="73"/>
      <c r="E279" s="73"/>
      <c r="F279" s="74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5.75" customHeight="1">
      <c r="A280" s="73"/>
      <c r="B280" s="73"/>
      <c r="C280" s="73"/>
      <c r="D280" s="73"/>
      <c r="E280" s="73"/>
      <c r="F280" s="74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5.75" customHeight="1">
      <c r="A281" s="73"/>
      <c r="B281" s="73"/>
      <c r="C281" s="73"/>
      <c r="D281" s="73"/>
      <c r="E281" s="73"/>
      <c r="F281" s="74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5.75" customHeight="1">
      <c r="A282" s="73"/>
      <c r="B282" s="73"/>
      <c r="C282" s="73"/>
      <c r="D282" s="73"/>
      <c r="E282" s="73"/>
      <c r="F282" s="74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5.75" customHeight="1">
      <c r="A283" s="73"/>
      <c r="B283" s="73"/>
      <c r="C283" s="73"/>
      <c r="D283" s="73"/>
      <c r="E283" s="73"/>
      <c r="F283" s="74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5.75" customHeight="1">
      <c r="A284" s="73"/>
      <c r="B284" s="73"/>
      <c r="C284" s="73"/>
      <c r="D284" s="73"/>
      <c r="E284" s="73"/>
      <c r="F284" s="74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5.75" customHeight="1">
      <c r="A285" s="73"/>
      <c r="B285" s="73"/>
      <c r="C285" s="73"/>
      <c r="D285" s="73"/>
      <c r="E285" s="73"/>
      <c r="F285" s="74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5.75" customHeight="1">
      <c r="A286" s="73"/>
      <c r="B286" s="73"/>
      <c r="C286" s="73"/>
      <c r="D286" s="73"/>
      <c r="E286" s="73"/>
      <c r="F286" s="74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5.75" customHeight="1">
      <c r="A287" s="73"/>
      <c r="B287" s="73"/>
      <c r="C287" s="73"/>
      <c r="D287" s="73"/>
      <c r="E287" s="73"/>
      <c r="F287" s="74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5.75" customHeight="1">
      <c r="A288" s="73"/>
      <c r="B288" s="73"/>
      <c r="C288" s="73"/>
      <c r="D288" s="73"/>
      <c r="E288" s="73"/>
      <c r="F288" s="74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5.75" customHeight="1">
      <c r="A289" s="73"/>
      <c r="B289" s="73"/>
      <c r="C289" s="73"/>
      <c r="D289" s="73"/>
      <c r="E289" s="73"/>
      <c r="F289" s="74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5.75" customHeight="1">
      <c r="A290" s="73"/>
      <c r="B290" s="73"/>
      <c r="C290" s="73"/>
      <c r="D290" s="73"/>
      <c r="E290" s="73"/>
      <c r="F290" s="74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5.75" customHeight="1">
      <c r="A291" s="73"/>
      <c r="B291" s="73"/>
      <c r="C291" s="73"/>
      <c r="D291" s="73"/>
      <c r="E291" s="73"/>
      <c r="F291" s="74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5.75" customHeight="1">
      <c r="A292" s="73"/>
      <c r="B292" s="73"/>
      <c r="C292" s="73"/>
      <c r="D292" s="73"/>
      <c r="E292" s="73"/>
      <c r="F292" s="74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5.75" customHeight="1">
      <c r="A293" s="73"/>
      <c r="B293" s="73"/>
      <c r="C293" s="73"/>
      <c r="D293" s="73"/>
      <c r="E293" s="73"/>
      <c r="F293" s="74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5.75" customHeight="1">
      <c r="A294" s="73"/>
      <c r="B294" s="73"/>
      <c r="C294" s="73"/>
      <c r="D294" s="73"/>
      <c r="E294" s="73"/>
      <c r="F294" s="74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5.75" customHeight="1">
      <c r="A295" s="73"/>
      <c r="B295" s="73"/>
      <c r="C295" s="73"/>
      <c r="D295" s="73"/>
      <c r="E295" s="73"/>
      <c r="F295" s="74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5.75" customHeight="1">
      <c r="A296" s="73"/>
      <c r="B296" s="73"/>
      <c r="C296" s="73"/>
      <c r="D296" s="73"/>
      <c r="E296" s="73"/>
      <c r="F296" s="74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5.75" customHeight="1">
      <c r="A297" s="73"/>
      <c r="B297" s="73"/>
      <c r="C297" s="73"/>
      <c r="D297" s="73"/>
      <c r="E297" s="73"/>
      <c r="F297" s="74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5.75" customHeight="1">
      <c r="A298" s="73"/>
      <c r="B298" s="73"/>
      <c r="C298" s="73"/>
      <c r="D298" s="73"/>
      <c r="E298" s="73"/>
      <c r="F298" s="74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5.75" customHeight="1">
      <c r="A299" s="73"/>
      <c r="B299" s="73"/>
      <c r="C299" s="73"/>
      <c r="D299" s="73"/>
      <c r="E299" s="73"/>
      <c r="F299" s="74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5.75" customHeight="1">
      <c r="A300" s="73"/>
      <c r="B300" s="73"/>
      <c r="C300" s="73"/>
      <c r="D300" s="73"/>
      <c r="E300" s="73"/>
      <c r="F300" s="74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5.75" customHeight="1">
      <c r="A301" s="73"/>
      <c r="B301" s="73"/>
      <c r="C301" s="73"/>
      <c r="D301" s="73"/>
      <c r="E301" s="73"/>
      <c r="F301" s="74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5.75" customHeight="1">
      <c r="A302" s="73"/>
      <c r="B302" s="73"/>
      <c r="C302" s="73"/>
      <c r="D302" s="73"/>
      <c r="E302" s="73"/>
      <c r="F302" s="74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5.75" customHeight="1">
      <c r="A303" s="73"/>
      <c r="B303" s="73"/>
      <c r="C303" s="73"/>
      <c r="D303" s="73"/>
      <c r="E303" s="73"/>
      <c r="F303" s="74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5.75" customHeight="1">
      <c r="A304" s="73"/>
      <c r="B304" s="73"/>
      <c r="C304" s="73"/>
      <c r="D304" s="73"/>
      <c r="E304" s="73"/>
      <c r="F304" s="74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5.75" customHeight="1">
      <c r="A305" s="73"/>
      <c r="B305" s="73"/>
      <c r="C305" s="73"/>
      <c r="D305" s="73"/>
      <c r="E305" s="73"/>
      <c r="F305" s="74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5.75" customHeight="1">
      <c r="A306" s="73"/>
      <c r="B306" s="73"/>
      <c r="C306" s="73"/>
      <c r="D306" s="73"/>
      <c r="E306" s="73"/>
      <c r="F306" s="74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5.75" customHeight="1">
      <c r="A307" s="73"/>
      <c r="B307" s="73"/>
      <c r="C307" s="73"/>
      <c r="D307" s="73"/>
      <c r="E307" s="73"/>
      <c r="F307" s="74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5.75" customHeight="1">
      <c r="A308" s="73"/>
      <c r="B308" s="73"/>
      <c r="C308" s="73"/>
      <c r="D308" s="73"/>
      <c r="E308" s="73"/>
      <c r="F308" s="74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5.75" customHeight="1">
      <c r="A309" s="73"/>
      <c r="B309" s="73"/>
      <c r="C309" s="73"/>
      <c r="D309" s="73"/>
      <c r="E309" s="73"/>
      <c r="F309" s="74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5.75" customHeight="1">
      <c r="A310" s="73"/>
      <c r="B310" s="73"/>
      <c r="C310" s="73"/>
      <c r="D310" s="73"/>
      <c r="E310" s="73"/>
      <c r="F310" s="74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5.75" customHeight="1">
      <c r="A311" s="73"/>
      <c r="B311" s="73"/>
      <c r="C311" s="73"/>
      <c r="D311" s="73"/>
      <c r="E311" s="73"/>
      <c r="F311" s="74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5.75" customHeight="1">
      <c r="A312" s="73"/>
      <c r="B312" s="73"/>
      <c r="C312" s="73"/>
      <c r="D312" s="73"/>
      <c r="E312" s="73"/>
      <c r="F312" s="74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5.75" customHeight="1">
      <c r="A313" s="73"/>
      <c r="B313" s="73"/>
      <c r="C313" s="73"/>
      <c r="D313" s="73"/>
      <c r="E313" s="73"/>
      <c r="F313" s="74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5.75" customHeight="1">
      <c r="A314" s="73"/>
      <c r="B314" s="73"/>
      <c r="C314" s="73"/>
      <c r="D314" s="73"/>
      <c r="E314" s="73"/>
      <c r="F314" s="74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5.75" customHeight="1">
      <c r="A315" s="73"/>
      <c r="B315" s="73"/>
      <c r="C315" s="73"/>
      <c r="D315" s="73"/>
      <c r="E315" s="73"/>
      <c r="F315" s="74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5.75" customHeight="1">
      <c r="A316" s="73"/>
      <c r="B316" s="73"/>
      <c r="C316" s="73"/>
      <c r="D316" s="73"/>
      <c r="E316" s="73"/>
      <c r="F316" s="74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5.75" customHeight="1">
      <c r="A317" s="73"/>
      <c r="B317" s="73"/>
      <c r="C317" s="73"/>
      <c r="D317" s="73"/>
      <c r="E317" s="73"/>
      <c r="F317" s="74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5.75" customHeight="1">
      <c r="A318" s="73"/>
      <c r="B318" s="73"/>
      <c r="C318" s="73"/>
      <c r="D318" s="73"/>
      <c r="E318" s="73"/>
      <c r="F318" s="74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5.75" customHeight="1">
      <c r="A319" s="73"/>
      <c r="B319" s="73"/>
      <c r="C319" s="73"/>
      <c r="D319" s="73"/>
      <c r="E319" s="73"/>
      <c r="F319" s="74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5.75" customHeight="1">
      <c r="A320" s="73"/>
      <c r="B320" s="73"/>
      <c r="C320" s="73"/>
      <c r="D320" s="73"/>
      <c r="E320" s="73"/>
      <c r="F320" s="74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5.75" customHeight="1">
      <c r="A321" s="73"/>
      <c r="B321" s="73"/>
      <c r="C321" s="73"/>
      <c r="D321" s="73"/>
      <c r="E321" s="73"/>
      <c r="F321" s="74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5.75" customHeight="1">
      <c r="A322" s="73"/>
      <c r="B322" s="73"/>
      <c r="C322" s="73"/>
      <c r="D322" s="73"/>
      <c r="E322" s="73"/>
      <c r="F322" s="74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5.75" customHeight="1">
      <c r="A323" s="73"/>
      <c r="B323" s="73"/>
      <c r="C323" s="73"/>
      <c r="D323" s="73"/>
      <c r="E323" s="73"/>
      <c r="F323" s="74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5.75" customHeight="1">
      <c r="A324" s="73"/>
      <c r="B324" s="73"/>
      <c r="C324" s="73"/>
      <c r="D324" s="73"/>
      <c r="E324" s="73"/>
      <c r="F324" s="74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5.75" customHeight="1">
      <c r="A325" s="73"/>
      <c r="B325" s="73"/>
      <c r="C325" s="73"/>
      <c r="D325" s="73"/>
      <c r="E325" s="73"/>
      <c r="F325" s="74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5.75" customHeight="1">
      <c r="A326" s="73"/>
      <c r="B326" s="73"/>
      <c r="C326" s="73"/>
      <c r="D326" s="73"/>
      <c r="E326" s="73"/>
      <c r="F326" s="74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5.75" customHeight="1">
      <c r="A327" s="73"/>
      <c r="B327" s="73"/>
      <c r="C327" s="73"/>
      <c r="D327" s="73"/>
      <c r="E327" s="73"/>
      <c r="F327" s="74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5.75" customHeight="1">
      <c r="A328" s="73"/>
      <c r="B328" s="73"/>
      <c r="C328" s="73"/>
      <c r="D328" s="73"/>
      <c r="E328" s="73"/>
      <c r="F328" s="74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5.75" customHeight="1">
      <c r="A329" s="73"/>
      <c r="B329" s="73"/>
      <c r="C329" s="73"/>
      <c r="D329" s="73"/>
      <c r="E329" s="73"/>
      <c r="F329" s="74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5.75" customHeight="1">
      <c r="A330" s="73"/>
      <c r="B330" s="73"/>
      <c r="C330" s="73"/>
      <c r="D330" s="73"/>
      <c r="E330" s="73"/>
      <c r="F330" s="74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5.75" customHeight="1">
      <c r="A331" s="73"/>
      <c r="B331" s="73"/>
      <c r="C331" s="73"/>
      <c r="D331" s="73"/>
      <c r="E331" s="73"/>
      <c r="F331" s="74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5.75" customHeight="1">
      <c r="A332" s="73"/>
      <c r="B332" s="73"/>
      <c r="C332" s="73"/>
      <c r="D332" s="73"/>
      <c r="E332" s="73"/>
      <c r="F332" s="74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5.75" customHeight="1">
      <c r="A333" s="73"/>
      <c r="B333" s="73"/>
      <c r="C333" s="73"/>
      <c r="D333" s="73"/>
      <c r="E333" s="73"/>
      <c r="F333" s="74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5.75" customHeight="1">
      <c r="A334" s="73"/>
      <c r="B334" s="73"/>
      <c r="C334" s="73"/>
      <c r="D334" s="73"/>
      <c r="E334" s="73"/>
      <c r="F334" s="74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5.75" customHeight="1">
      <c r="A335" s="73"/>
      <c r="B335" s="73"/>
      <c r="C335" s="73"/>
      <c r="D335" s="73"/>
      <c r="E335" s="73"/>
      <c r="F335" s="74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5.75" customHeight="1">
      <c r="A336" s="73"/>
      <c r="B336" s="73"/>
      <c r="C336" s="73"/>
      <c r="D336" s="73"/>
      <c r="E336" s="73"/>
      <c r="F336" s="74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5.75" customHeight="1">
      <c r="A337" s="73"/>
      <c r="B337" s="73"/>
      <c r="C337" s="73"/>
      <c r="D337" s="73"/>
      <c r="E337" s="73"/>
      <c r="F337" s="74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5.75" customHeight="1">
      <c r="A338" s="73"/>
      <c r="B338" s="73"/>
      <c r="C338" s="73"/>
      <c r="D338" s="73"/>
      <c r="E338" s="73"/>
      <c r="F338" s="74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5.75" customHeight="1">
      <c r="A339" s="73"/>
      <c r="B339" s="73"/>
      <c r="C339" s="73"/>
      <c r="D339" s="73"/>
      <c r="E339" s="73"/>
      <c r="F339" s="74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5.75" customHeight="1">
      <c r="A340" s="73"/>
      <c r="B340" s="73"/>
      <c r="C340" s="73"/>
      <c r="D340" s="73"/>
      <c r="E340" s="73"/>
      <c r="F340" s="74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5.75" customHeight="1">
      <c r="A341" s="73"/>
      <c r="B341" s="73"/>
      <c r="C341" s="73"/>
      <c r="D341" s="73"/>
      <c r="E341" s="73"/>
      <c r="F341" s="74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5.75" customHeight="1">
      <c r="A342" s="73"/>
      <c r="B342" s="73"/>
      <c r="C342" s="73"/>
      <c r="D342" s="73"/>
      <c r="E342" s="73"/>
      <c r="F342" s="74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5.75" customHeight="1">
      <c r="A343" s="73"/>
      <c r="B343" s="73"/>
      <c r="C343" s="73"/>
      <c r="D343" s="73"/>
      <c r="E343" s="73"/>
      <c r="F343" s="74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5.75" customHeight="1">
      <c r="A344" s="73"/>
      <c r="B344" s="73"/>
      <c r="C344" s="73"/>
      <c r="D344" s="73"/>
      <c r="E344" s="73"/>
      <c r="F344" s="74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5.75" customHeight="1">
      <c r="A345" s="73"/>
      <c r="B345" s="73"/>
      <c r="C345" s="73"/>
      <c r="D345" s="73"/>
      <c r="E345" s="73"/>
      <c r="F345" s="74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5.75" customHeight="1">
      <c r="A346" s="73"/>
      <c r="B346" s="73"/>
      <c r="C346" s="73"/>
      <c r="D346" s="73"/>
      <c r="E346" s="73"/>
      <c r="F346" s="74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5.75" customHeight="1">
      <c r="A347" s="73"/>
      <c r="B347" s="73"/>
      <c r="C347" s="73"/>
      <c r="D347" s="73"/>
      <c r="E347" s="73"/>
      <c r="F347" s="74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5.75" customHeight="1">
      <c r="A348" s="73"/>
      <c r="B348" s="73"/>
      <c r="C348" s="73"/>
      <c r="D348" s="73"/>
      <c r="E348" s="73"/>
      <c r="F348" s="74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5.75" customHeight="1">
      <c r="A349" s="73"/>
      <c r="B349" s="73"/>
      <c r="C349" s="73"/>
      <c r="D349" s="73"/>
      <c r="E349" s="73"/>
      <c r="F349" s="74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5.75" customHeight="1">
      <c r="A350" s="73"/>
      <c r="B350" s="73"/>
      <c r="C350" s="73"/>
      <c r="D350" s="73"/>
      <c r="E350" s="73"/>
      <c r="F350" s="74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5.75" customHeight="1">
      <c r="A351" s="73"/>
      <c r="B351" s="73"/>
      <c r="C351" s="73"/>
      <c r="D351" s="73"/>
      <c r="E351" s="73"/>
      <c r="F351" s="74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5.75" customHeight="1">
      <c r="A352" s="73"/>
      <c r="B352" s="73"/>
      <c r="C352" s="73"/>
      <c r="D352" s="73"/>
      <c r="E352" s="73"/>
      <c r="F352" s="74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5.75" customHeight="1">
      <c r="A353" s="73"/>
      <c r="B353" s="73"/>
      <c r="C353" s="73"/>
      <c r="D353" s="73"/>
      <c r="E353" s="73"/>
      <c r="F353" s="74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5.75" customHeight="1">
      <c r="A354" s="73"/>
      <c r="B354" s="73"/>
      <c r="C354" s="73"/>
      <c r="D354" s="73"/>
      <c r="E354" s="73"/>
      <c r="F354" s="74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5.75" customHeight="1">
      <c r="A355" s="73"/>
      <c r="B355" s="73"/>
      <c r="C355" s="73"/>
      <c r="D355" s="73"/>
      <c r="E355" s="73"/>
      <c r="F355" s="74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5.75" customHeight="1">
      <c r="A356" s="73"/>
      <c r="B356" s="73"/>
      <c r="C356" s="73"/>
      <c r="D356" s="73"/>
      <c r="E356" s="73"/>
      <c r="F356" s="74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5.75" customHeight="1">
      <c r="A357" s="73"/>
      <c r="B357" s="73"/>
      <c r="C357" s="73"/>
      <c r="D357" s="73"/>
      <c r="E357" s="73"/>
      <c r="F357" s="74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5.75" customHeight="1">
      <c r="A358" s="73"/>
      <c r="B358" s="73"/>
      <c r="C358" s="73"/>
      <c r="D358" s="73"/>
      <c r="E358" s="73"/>
      <c r="F358" s="74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5.75" customHeight="1">
      <c r="A359" s="73"/>
      <c r="B359" s="73"/>
      <c r="C359" s="73"/>
      <c r="D359" s="73"/>
      <c r="E359" s="73"/>
      <c r="F359" s="74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5.75" customHeight="1">
      <c r="A360" s="73"/>
      <c r="B360" s="73"/>
      <c r="C360" s="73"/>
      <c r="D360" s="73"/>
      <c r="E360" s="73"/>
      <c r="F360" s="74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5.75" customHeight="1">
      <c r="A361" s="73"/>
      <c r="B361" s="73"/>
      <c r="C361" s="73"/>
      <c r="D361" s="73"/>
      <c r="E361" s="73"/>
      <c r="F361" s="74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5.75" customHeight="1">
      <c r="A362" s="73"/>
      <c r="B362" s="73"/>
      <c r="C362" s="73"/>
      <c r="D362" s="73"/>
      <c r="E362" s="73"/>
      <c r="F362" s="74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5.75" customHeight="1">
      <c r="A363" s="73"/>
      <c r="B363" s="73"/>
      <c r="C363" s="73"/>
      <c r="D363" s="73"/>
      <c r="E363" s="73"/>
      <c r="F363" s="74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5.75" customHeight="1">
      <c r="A364" s="73"/>
      <c r="B364" s="73"/>
      <c r="C364" s="73"/>
      <c r="D364" s="73"/>
      <c r="E364" s="73"/>
      <c r="F364" s="74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5.75" customHeight="1">
      <c r="A365" s="73"/>
      <c r="B365" s="73"/>
      <c r="C365" s="73"/>
      <c r="D365" s="73"/>
      <c r="E365" s="73"/>
      <c r="F365" s="74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5.75" customHeight="1">
      <c r="A366" s="73"/>
      <c r="B366" s="73"/>
      <c r="C366" s="73"/>
      <c r="D366" s="73"/>
      <c r="E366" s="73"/>
      <c r="F366" s="74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5.75" customHeight="1">
      <c r="A367" s="73"/>
      <c r="B367" s="73"/>
      <c r="C367" s="73"/>
      <c r="D367" s="73"/>
      <c r="E367" s="73"/>
      <c r="F367" s="74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5.75" customHeight="1">
      <c r="A368" s="73"/>
      <c r="B368" s="73"/>
      <c r="C368" s="73"/>
      <c r="D368" s="73"/>
      <c r="E368" s="73"/>
      <c r="F368" s="74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5.75" customHeight="1">
      <c r="A369" s="73"/>
      <c r="B369" s="73"/>
      <c r="C369" s="73"/>
      <c r="D369" s="73"/>
      <c r="E369" s="73"/>
      <c r="F369" s="74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5.75" customHeight="1">
      <c r="A370" s="73"/>
      <c r="B370" s="73"/>
      <c r="C370" s="73"/>
      <c r="D370" s="73"/>
      <c r="E370" s="73"/>
      <c r="F370" s="74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5.75" customHeight="1">
      <c r="A371" s="73"/>
      <c r="B371" s="73"/>
      <c r="C371" s="73"/>
      <c r="D371" s="73"/>
      <c r="E371" s="73"/>
      <c r="F371" s="74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5.75" customHeight="1">
      <c r="A372" s="73"/>
      <c r="B372" s="73"/>
      <c r="C372" s="73"/>
      <c r="D372" s="73"/>
      <c r="E372" s="73"/>
      <c r="F372" s="74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5.75" customHeight="1">
      <c r="A373" s="73"/>
      <c r="B373" s="73"/>
      <c r="C373" s="73"/>
      <c r="D373" s="73"/>
      <c r="E373" s="73"/>
      <c r="F373" s="74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5.75" customHeight="1">
      <c r="A374" s="73"/>
      <c r="B374" s="73"/>
      <c r="C374" s="73"/>
      <c r="D374" s="73"/>
      <c r="E374" s="73"/>
      <c r="F374" s="74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5.75" customHeight="1">
      <c r="A375" s="73"/>
      <c r="B375" s="73"/>
      <c r="C375" s="73"/>
      <c r="D375" s="73"/>
      <c r="E375" s="73"/>
      <c r="F375" s="74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5.75" customHeight="1">
      <c r="A376" s="73"/>
      <c r="B376" s="73"/>
      <c r="C376" s="73"/>
      <c r="D376" s="73"/>
      <c r="E376" s="73"/>
      <c r="F376" s="74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5.75" customHeight="1">
      <c r="A377" s="73"/>
      <c r="B377" s="73"/>
      <c r="C377" s="73"/>
      <c r="D377" s="73"/>
      <c r="E377" s="73"/>
      <c r="F377" s="74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5.75" customHeight="1">
      <c r="A378" s="73"/>
      <c r="B378" s="73"/>
      <c r="C378" s="73"/>
      <c r="D378" s="73"/>
      <c r="E378" s="73"/>
      <c r="F378" s="74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5.75" customHeight="1">
      <c r="A379" s="73"/>
      <c r="B379" s="73"/>
      <c r="C379" s="73"/>
      <c r="D379" s="73"/>
      <c r="E379" s="73"/>
      <c r="F379" s="74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5.75" customHeight="1">
      <c r="A380" s="73"/>
      <c r="B380" s="73"/>
      <c r="C380" s="73"/>
      <c r="D380" s="73"/>
      <c r="E380" s="73"/>
      <c r="F380" s="74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5.75" customHeight="1">
      <c r="A381" s="73"/>
      <c r="B381" s="73"/>
      <c r="C381" s="73"/>
      <c r="D381" s="73"/>
      <c r="E381" s="73"/>
      <c r="F381" s="74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5.75" customHeight="1">
      <c r="A382" s="73"/>
      <c r="B382" s="73"/>
      <c r="C382" s="73"/>
      <c r="D382" s="73"/>
      <c r="E382" s="73"/>
      <c r="F382" s="74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5.75" customHeight="1">
      <c r="A383" s="73"/>
      <c r="B383" s="73"/>
      <c r="C383" s="73"/>
      <c r="D383" s="73"/>
      <c r="E383" s="73"/>
      <c r="F383" s="74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5.75" customHeight="1">
      <c r="A384" s="73"/>
      <c r="B384" s="73"/>
      <c r="C384" s="73"/>
      <c r="D384" s="73"/>
      <c r="E384" s="73"/>
      <c r="F384" s="74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5.75" customHeight="1">
      <c r="A385" s="73"/>
      <c r="B385" s="73"/>
      <c r="C385" s="73"/>
      <c r="D385" s="73"/>
      <c r="E385" s="73"/>
      <c r="F385" s="74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5.75" customHeight="1">
      <c r="A386" s="73"/>
      <c r="B386" s="73"/>
      <c r="C386" s="73"/>
      <c r="D386" s="73"/>
      <c r="E386" s="73"/>
      <c r="F386" s="74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5.75" customHeight="1">
      <c r="A387" s="73"/>
      <c r="B387" s="73"/>
      <c r="C387" s="73"/>
      <c r="D387" s="73"/>
      <c r="E387" s="73"/>
      <c r="F387" s="74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5.75" customHeight="1">
      <c r="A388" s="73"/>
      <c r="B388" s="73"/>
      <c r="C388" s="73"/>
      <c r="D388" s="73"/>
      <c r="E388" s="73"/>
      <c r="F388" s="74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5.75" customHeight="1">
      <c r="A389" s="73"/>
      <c r="B389" s="73"/>
      <c r="C389" s="73"/>
      <c r="D389" s="73"/>
      <c r="E389" s="73"/>
      <c r="F389" s="74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5.75" customHeight="1">
      <c r="A390" s="73"/>
      <c r="B390" s="73"/>
      <c r="C390" s="73"/>
      <c r="D390" s="73"/>
      <c r="E390" s="73"/>
      <c r="F390" s="74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5.75" customHeight="1">
      <c r="A391" s="73"/>
      <c r="B391" s="73"/>
      <c r="C391" s="73"/>
      <c r="D391" s="73"/>
      <c r="E391" s="73"/>
      <c r="F391" s="74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5.75" customHeight="1">
      <c r="A392" s="73"/>
      <c r="B392" s="73"/>
      <c r="C392" s="73"/>
      <c r="D392" s="73"/>
      <c r="E392" s="73"/>
      <c r="F392" s="74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5.75" customHeight="1">
      <c r="A393" s="73"/>
      <c r="B393" s="73"/>
      <c r="C393" s="73"/>
      <c r="D393" s="73"/>
      <c r="E393" s="73"/>
      <c r="F393" s="74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5.75" customHeight="1">
      <c r="A394" s="73"/>
      <c r="B394" s="73"/>
      <c r="C394" s="73"/>
      <c r="D394" s="73"/>
      <c r="E394" s="73"/>
      <c r="F394" s="74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5.75" customHeight="1">
      <c r="A395" s="73"/>
      <c r="B395" s="73"/>
      <c r="C395" s="73"/>
      <c r="D395" s="73"/>
      <c r="E395" s="73"/>
      <c r="F395" s="74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5.75" customHeight="1">
      <c r="A396" s="73"/>
      <c r="B396" s="73"/>
      <c r="C396" s="73"/>
      <c r="D396" s="73"/>
      <c r="E396" s="73"/>
      <c r="F396" s="74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5.75" customHeight="1">
      <c r="A397" s="73"/>
      <c r="B397" s="73"/>
      <c r="C397" s="73"/>
      <c r="D397" s="73"/>
      <c r="E397" s="73"/>
      <c r="F397" s="74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5.75" customHeight="1">
      <c r="A398" s="73"/>
      <c r="B398" s="73"/>
      <c r="C398" s="73"/>
      <c r="D398" s="73"/>
      <c r="E398" s="73"/>
      <c r="F398" s="74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5.75" customHeight="1">
      <c r="A399" s="73"/>
      <c r="B399" s="73"/>
      <c r="C399" s="73"/>
      <c r="D399" s="73"/>
      <c r="E399" s="73"/>
      <c r="F399" s="74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5.75" customHeight="1">
      <c r="A400" s="73"/>
      <c r="B400" s="73"/>
      <c r="C400" s="73"/>
      <c r="D400" s="73"/>
      <c r="E400" s="73"/>
      <c r="F400" s="74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5.75" customHeight="1">
      <c r="A401" s="73"/>
      <c r="B401" s="73"/>
      <c r="C401" s="73"/>
      <c r="D401" s="73"/>
      <c r="E401" s="73"/>
      <c r="F401" s="74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5.75" customHeight="1">
      <c r="A402" s="73"/>
      <c r="B402" s="73"/>
      <c r="C402" s="73"/>
      <c r="D402" s="73"/>
      <c r="E402" s="73"/>
      <c r="F402" s="74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5.75" customHeight="1">
      <c r="A403" s="73"/>
      <c r="B403" s="73"/>
      <c r="C403" s="73"/>
      <c r="D403" s="73"/>
      <c r="E403" s="73"/>
      <c r="F403" s="74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5.75" customHeight="1">
      <c r="A404" s="73"/>
      <c r="B404" s="73"/>
      <c r="C404" s="73"/>
      <c r="D404" s="73"/>
      <c r="E404" s="73"/>
      <c r="F404" s="74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5.75" customHeight="1">
      <c r="A405" s="73"/>
      <c r="B405" s="73"/>
      <c r="C405" s="73"/>
      <c r="D405" s="73"/>
      <c r="E405" s="73"/>
      <c r="F405" s="74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5.75" customHeight="1">
      <c r="A406" s="73"/>
      <c r="B406" s="73"/>
      <c r="C406" s="73"/>
      <c r="D406" s="73"/>
      <c r="E406" s="73"/>
      <c r="F406" s="74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5.75" customHeight="1">
      <c r="A407" s="73"/>
      <c r="B407" s="73"/>
      <c r="C407" s="73"/>
      <c r="D407" s="73"/>
      <c r="E407" s="73"/>
      <c r="F407" s="74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5.75" customHeight="1">
      <c r="A408" s="73"/>
      <c r="B408" s="73"/>
      <c r="C408" s="73"/>
      <c r="D408" s="73"/>
      <c r="E408" s="73"/>
      <c r="F408" s="74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5.75" customHeight="1">
      <c r="A409" s="73"/>
      <c r="B409" s="73"/>
      <c r="C409" s="73"/>
      <c r="D409" s="73"/>
      <c r="E409" s="73"/>
      <c r="F409" s="74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5.75" customHeight="1">
      <c r="A410" s="73"/>
      <c r="B410" s="73"/>
      <c r="C410" s="73"/>
      <c r="D410" s="73"/>
      <c r="E410" s="73"/>
      <c r="F410" s="74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5.75" customHeight="1">
      <c r="A411" s="73"/>
      <c r="B411" s="73"/>
      <c r="C411" s="73"/>
      <c r="D411" s="73"/>
      <c r="E411" s="73"/>
      <c r="F411" s="74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5.75" customHeight="1">
      <c r="A412" s="73"/>
      <c r="B412" s="73"/>
      <c r="C412" s="73"/>
      <c r="D412" s="73"/>
      <c r="E412" s="73"/>
      <c r="F412" s="74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5.75" customHeight="1">
      <c r="A413" s="73"/>
      <c r="B413" s="73"/>
      <c r="C413" s="73"/>
      <c r="D413" s="73"/>
      <c r="E413" s="73"/>
      <c r="F413" s="74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5.75" customHeight="1">
      <c r="A414" s="73"/>
      <c r="B414" s="73"/>
      <c r="C414" s="73"/>
      <c r="D414" s="73"/>
      <c r="E414" s="73"/>
      <c r="F414" s="74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5.75" customHeight="1">
      <c r="A415" s="73"/>
      <c r="B415" s="73"/>
      <c r="C415" s="73"/>
      <c r="D415" s="73"/>
      <c r="E415" s="73"/>
      <c r="F415" s="74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5.75" customHeight="1">
      <c r="A416" s="73"/>
      <c r="B416" s="73"/>
      <c r="C416" s="73"/>
      <c r="D416" s="73"/>
      <c r="E416" s="73"/>
      <c r="F416" s="74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5.75" customHeight="1">
      <c r="A417" s="73"/>
      <c r="B417" s="73"/>
      <c r="C417" s="73"/>
      <c r="D417" s="73"/>
      <c r="E417" s="73"/>
      <c r="F417" s="74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5.75" customHeight="1">
      <c r="A418" s="73"/>
      <c r="B418" s="73"/>
      <c r="C418" s="73"/>
      <c r="D418" s="73"/>
      <c r="E418" s="73"/>
      <c r="F418" s="74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5.75" customHeight="1">
      <c r="A419" s="73"/>
      <c r="B419" s="73"/>
      <c r="C419" s="73"/>
      <c r="D419" s="73"/>
      <c r="E419" s="73"/>
      <c r="F419" s="74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5.75" customHeight="1">
      <c r="A420" s="73"/>
      <c r="B420" s="73"/>
      <c r="C420" s="73"/>
      <c r="D420" s="73"/>
      <c r="E420" s="73"/>
      <c r="F420" s="74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5.75" customHeight="1">
      <c r="A421" s="73"/>
      <c r="B421" s="73"/>
      <c r="C421" s="73"/>
      <c r="D421" s="73"/>
      <c r="E421" s="73"/>
      <c r="F421" s="74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5.75" customHeight="1">
      <c r="A422" s="73"/>
      <c r="B422" s="73"/>
      <c r="C422" s="73"/>
      <c r="D422" s="73"/>
      <c r="E422" s="73"/>
      <c r="F422" s="74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5.75" customHeight="1">
      <c r="A423" s="73"/>
      <c r="B423" s="73"/>
      <c r="C423" s="73"/>
      <c r="D423" s="73"/>
      <c r="E423" s="73"/>
      <c r="F423" s="74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5.75" customHeight="1">
      <c r="A424" s="73"/>
      <c r="B424" s="73"/>
      <c r="C424" s="73"/>
      <c r="D424" s="73"/>
      <c r="E424" s="73"/>
      <c r="F424" s="74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5.75" customHeight="1">
      <c r="A425" s="73"/>
      <c r="B425" s="73"/>
      <c r="C425" s="73"/>
      <c r="D425" s="73"/>
      <c r="E425" s="73"/>
      <c r="F425" s="74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5.75" customHeight="1">
      <c r="A426" s="73"/>
      <c r="B426" s="73"/>
      <c r="C426" s="73"/>
      <c r="D426" s="73"/>
      <c r="E426" s="73"/>
      <c r="F426" s="74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5.75" customHeight="1">
      <c r="A427" s="73"/>
      <c r="B427" s="73"/>
      <c r="C427" s="73"/>
      <c r="D427" s="73"/>
      <c r="E427" s="73"/>
      <c r="F427" s="74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5.75" customHeight="1">
      <c r="A428" s="73"/>
      <c r="B428" s="73"/>
      <c r="C428" s="73"/>
      <c r="D428" s="73"/>
      <c r="E428" s="73"/>
      <c r="F428" s="74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5.75" customHeight="1">
      <c r="A429" s="73"/>
      <c r="B429" s="73"/>
      <c r="C429" s="73"/>
      <c r="D429" s="73"/>
      <c r="E429" s="73"/>
      <c r="F429" s="74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5.75" customHeight="1">
      <c r="A430" s="73"/>
      <c r="B430" s="73"/>
      <c r="C430" s="73"/>
      <c r="D430" s="73"/>
      <c r="E430" s="73"/>
      <c r="F430" s="74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5.75" customHeight="1">
      <c r="A431" s="73"/>
      <c r="B431" s="73"/>
      <c r="C431" s="73"/>
      <c r="D431" s="73"/>
      <c r="E431" s="73"/>
      <c r="F431" s="74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5.75" customHeight="1">
      <c r="A432" s="73"/>
      <c r="B432" s="73"/>
      <c r="C432" s="73"/>
      <c r="D432" s="73"/>
      <c r="E432" s="73"/>
      <c r="F432" s="74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5.75" customHeight="1">
      <c r="A433" s="73"/>
      <c r="B433" s="73"/>
      <c r="C433" s="73"/>
      <c r="D433" s="73"/>
      <c r="E433" s="73"/>
      <c r="F433" s="74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5.75" customHeight="1">
      <c r="A434" s="73"/>
      <c r="B434" s="73"/>
      <c r="C434" s="73"/>
      <c r="D434" s="73"/>
      <c r="E434" s="73"/>
      <c r="F434" s="74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5.75" customHeight="1">
      <c r="A435" s="73"/>
      <c r="B435" s="73"/>
      <c r="C435" s="73"/>
      <c r="D435" s="73"/>
      <c r="E435" s="73"/>
      <c r="F435" s="74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5.75" customHeight="1">
      <c r="A436" s="73"/>
      <c r="B436" s="73"/>
      <c r="C436" s="73"/>
      <c r="D436" s="73"/>
      <c r="E436" s="73"/>
      <c r="F436" s="74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5.75" customHeight="1">
      <c r="A437" s="73"/>
      <c r="B437" s="73"/>
      <c r="C437" s="73"/>
      <c r="D437" s="73"/>
      <c r="E437" s="73"/>
      <c r="F437" s="74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5.75" customHeight="1">
      <c r="A438" s="73"/>
      <c r="B438" s="73"/>
      <c r="C438" s="73"/>
      <c r="D438" s="73"/>
      <c r="E438" s="73"/>
      <c r="F438" s="74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5.75" customHeight="1">
      <c r="A439" s="73"/>
      <c r="B439" s="73"/>
      <c r="C439" s="73"/>
      <c r="D439" s="73"/>
      <c r="E439" s="73"/>
      <c r="F439" s="74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5.75" customHeight="1">
      <c r="A440" s="73"/>
      <c r="B440" s="73"/>
      <c r="C440" s="73"/>
      <c r="D440" s="73"/>
      <c r="E440" s="73"/>
      <c r="F440" s="74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5.75" customHeight="1">
      <c r="A441" s="73"/>
      <c r="B441" s="73"/>
      <c r="C441" s="73"/>
      <c r="D441" s="73"/>
      <c r="E441" s="73"/>
      <c r="F441" s="74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5.75" customHeight="1">
      <c r="A442" s="73"/>
      <c r="B442" s="73"/>
      <c r="C442" s="73"/>
      <c r="D442" s="73"/>
      <c r="E442" s="73"/>
      <c r="F442" s="74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5.75" customHeight="1">
      <c r="A443" s="73"/>
      <c r="B443" s="73"/>
      <c r="C443" s="73"/>
      <c r="D443" s="73"/>
      <c r="E443" s="73"/>
      <c r="F443" s="74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5.75" customHeight="1">
      <c r="A444" s="73"/>
      <c r="B444" s="73"/>
      <c r="C444" s="73"/>
      <c r="D444" s="73"/>
      <c r="E444" s="73"/>
      <c r="F444" s="74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5.75" customHeight="1">
      <c r="A445" s="73"/>
      <c r="B445" s="73"/>
      <c r="C445" s="73"/>
      <c r="D445" s="73"/>
      <c r="E445" s="73"/>
      <c r="F445" s="74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5.75" customHeight="1">
      <c r="A446" s="73"/>
      <c r="B446" s="73"/>
      <c r="C446" s="73"/>
      <c r="D446" s="73"/>
      <c r="E446" s="73"/>
      <c r="F446" s="74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5.75" customHeight="1">
      <c r="A447" s="73"/>
      <c r="B447" s="73"/>
      <c r="C447" s="73"/>
      <c r="D447" s="73"/>
      <c r="E447" s="73"/>
      <c r="F447" s="74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5.75" customHeight="1">
      <c r="A448" s="73"/>
      <c r="B448" s="73"/>
      <c r="C448" s="73"/>
      <c r="D448" s="73"/>
      <c r="E448" s="73"/>
      <c r="F448" s="74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5.75" customHeight="1">
      <c r="A449" s="73"/>
      <c r="B449" s="73"/>
      <c r="C449" s="73"/>
      <c r="D449" s="73"/>
      <c r="E449" s="73"/>
      <c r="F449" s="74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5.75" customHeight="1">
      <c r="A450" s="73"/>
      <c r="B450" s="73"/>
      <c r="C450" s="73"/>
      <c r="D450" s="73"/>
      <c r="E450" s="73"/>
      <c r="F450" s="74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5.75" customHeight="1">
      <c r="A451" s="73"/>
      <c r="B451" s="73"/>
      <c r="C451" s="73"/>
      <c r="D451" s="73"/>
      <c r="E451" s="73"/>
      <c r="F451" s="74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5.75" customHeight="1">
      <c r="A452" s="73"/>
      <c r="B452" s="73"/>
      <c r="C452" s="73"/>
      <c r="D452" s="73"/>
      <c r="E452" s="73"/>
      <c r="F452" s="74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5.75" customHeight="1">
      <c r="A453" s="73"/>
      <c r="B453" s="73"/>
      <c r="C453" s="73"/>
      <c r="D453" s="73"/>
      <c r="E453" s="73"/>
      <c r="F453" s="74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5.75" customHeight="1">
      <c r="A454" s="73"/>
      <c r="B454" s="73"/>
      <c r="C454" s="73"/>
      <c r="D454" s="73"/>
      <c r="E454" s="73"/>
      <c r="F454" s="74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5.75" customHeight="1">
      <c r="A455" s="73"/>
      <c r="B455" s="73"/>
      <c r="C455" s="73"/>
      <c r="D455" s="73"/>
      <c r="E455" s="73"/>
      <c r="F455" s="74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5.75" customHeight="1">
      <c r="A456" s="73"/>
      <c r="B456" s="73"/>
      <c r="C456" s="73"/>
      <c r="D456" s="73"/>
      <c r="E456" s="73"/>
      <c r="F456" s="74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5.75" customHeight="1">
      <c r="A457" s="73"/>
      <c r="B457" s="73"/>
      <c r="C457" s="73"/>
      <c r="D457" s="73"/>
      <c r="E457" s="73"/>
      <c r="F457" s="74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5.75" customHeight="1">
      <c r="A458" s="73"/>
      <c r="B458" s="73"/>
      <c r="C458" s="73"/>
      <c r="D458" s="73"/>
      <c r="E458" s="73"/>
      <c r="F458" s="74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5.75" customHeight="1">
      <c r="A459" s="73"/>
      <c r="B459" s="73"/>
      <c r="C459" s="73"/>
      <c r="D459" s="73"/>
      <c r="E459" s="73"/>
      <c r="F459" s="74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5.75" customHeight="1">
      <c r="A460" s="73"/>
      <c r="B460" s="73"/>
      <c r="C460" s="73"/>
      <c r="D460" s="73"/>
      <c r="E460" s="73"/>
      <c r="F460" s="74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5.75" customHeight="1">
      <c r="A461" s="73"/>
      <c r="B461" s="73"/>
      <c r="C461" s="73"/>
      <c r="D461" s="73"/>
      <c r="E461" s="73"/>
      <c r="F461" s="74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5.75" customHeight="1">
      <c r="A462" s="73"/>
      <c r="B462" s="73"/>
      <c r="C462" s="73"/>
      <c r="D462" s="73"/>
      <c r="E462" s="73"/>
      <c r="F462" s="74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5.75" customHeight="1">
      <c r="A463" s="73"/>
      <c r="B463" s="73"/>
      <c r="C463" s="73"/>
      <c r="D463" s="73"/>
      <c r="E463" s="73"/>
      <c r="F463" s="74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5.75" customHeight="1">
      <c r="A464" s="73"/>
      <c r="B464" s="73"/>
      <c r="C464" s="73"/>
      <c r="D464" s="73"/>
      <c r="E464" s="73"/>
      <c r="F464" s="74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5.75" customHeight="1">
      <c r="A465" s="73"/>
      <c r="B465" s="73"/>
      <c r="C465" s="73"/>
      <c r="D465" s="73"/>
      <c r="E465" s="73"/>
      <c r="F465" s="74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5.75" customHeight="1">
      <c r="A466" s="73"/>
      <c r="B466" s="73"/>
      <c r="C466" s="73"/>
      <c r="D466" s="73"/>
      <c r="E466" s="73"/>
      <c r="F466" s="74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5.75" customHeight="1">
      <c r="A467" s="73"/>
      <c r="B467" s="73"/>
      <c r="C467" s="73"/>
      <c r="D467" s="73"/>
      <c r="E467" s="73"/>
      <c r="F467" s="74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5.75" customHeight="1">
      <c r="A468" s="73"/>
      <c r="B468" s="73"/>
      <c r="C468" s="73"/>
      <c r="D468" s="73"/>
      <c r="E468" s="73"/>
      <c r="F468" s="74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5.75" customHeight="1">
      <c r="A469" s="73"/>
      <c r="B469" s="73"/>
      <c r="C469" s="73"/>
      <c r="D469" s="73"/>
      <c r="E469" s="73"/>
      <c r="F469" s="74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5.75" customHeight="1">
      <c r="A470" s="73"/>
      <c r="B470" s="73"/>
      <c r="C470" s="73"/>
      <c r="D470" s="73"/>
      <c r="E470" s="73"/>
      <c r="F470" s="74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5.75" customHeight="1">
      <c r="A471" s="73"/>
      <c r="B471" s="73"/>
      <c r="C471" s="73"/>
      <c r="D471" s="73"/>
      <c r="E471" s="73"/>
      <c r="F471" s="74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5.75" customHeight="1">
      <c r="A472" s="73"/>
      <c r="B472" s="73"/>
      <c r="C472" s="73"/>
      <c r="D472" s="73"/>
      <c r="E472" s="73"/>
      <c r="F472" s="74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5.75" customHeight="1">
      <c r="A473" s="73"/>
      <c r="B473" s="73"/>
      <c r="C473" s="73"/>
      <c r="D473" s="73"/>
      <c r="E473" s="73"/>
      <c r="F473" s="74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5.75" customHeight="1">
      <c r="A474" s="73"/>
      <c r="B474" s="73"/>
      <c r="C474" s="73"/>
      <c r="D474" s="73"/>
      <c r="E474" s="73"/>
      <c r="F474" s="74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5.75" customHeight="1">
      <c r="A475" s="73"/>
      <c r="B475" s="73"/>
      <c r="C475" s="73"/>
      <c r="D475" s="73"/>
      <c r="E475" s="73"/>
      <c r="F475" s="74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5.75" customHeight="1">
      <c r="A476" s="73"/>
      <c r="B476" s="73"/>
      <c r="C476" s="73"/>
      <c r="D476" s="73"/>
      <c r="E476" s="73"/>
      <c r="F476" s="74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5.75" customHeight="1">
      <c r="A477" s="73"/>
      <c r="B477" s="73"/>
      <c r="C477" s="73"/>
      <c r="D477" s="73"/>
      <c r="E477" s="73"/>
      <c r="F477" s="74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5.75" customHeight="1">
      <c r="A478" s="73"/>
      <c r="B478" s="73"/>
      <c r="C478" s="73"/>
      <c r="D478" s="73"/>
      <c r="E478" s="73"/>
      <c r="F478" s="74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5.75" customHeight="1">
      <c r="A479" s="73"/>
      <c r="B479" s="73"/>
      <c r="C479" s="73"/>
      <c r="D479" s="73"/>
      <c r="E479" s="73"/>
      <c r="F479" s="74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5.75" customHeight="1">
      <c r="A480" s="73"/>
      <c r="B480" s="73"/>
      <c r="C480" s="73"/>
      <c r="D480" s="73"/>
      <c r="E480" s="73"/>
      <c r="F480" s="74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5.75" customHeight="1">
      <c r="A481" s="73"/>
      <c r="B481" s="73"/>
      <c r="C481" s="73"/>
      <c r="D481" s="73"/>
      <c r="E481" s="73"/>
      <c r="F481" s="74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5.75" customHeight="1">
      <c r="A482" s="73"/>
      <c r="B482" s="73"/>
      <c r="C482" s="73"/>
      <c r="D482" s="73"/>
      <c r="E482" s="73"/>
      <c r="F482" s="74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5.75" customHeight="1">
      <c r="A483" s="73"/>
      <c r="B483" s="73"/>
      <c r="C483" s="73"/>
      <c r="D483" s="73"/>
      <c r="E483" s="73"/>
      <c r="F483" s="74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5.75" customHeight="1">
      <c r="A484" s="73"/>
      <c r="B484" s="73"/>
      <c r="C484" s="73"/>
      <c r="D484" s="73"/>
      <c r="E484" s="73"/>
      <c r="F484" s="74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5.75" customHeight="1">
      <c r="A485" s="73"/>
      <c r="B485" s="73"/>
      <c r="C485" s="73"/>
      <c r="D485" s="73"/>
      <c r="E485" s="73"/>
      <c r="F485" s="74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5.75" customHeight="1">
      <c r="A486" s="73"/>
      <c r="B486" s="73"/>
      <c r="C486" s="73"/>
      <c r="D486" s="73"/>
      <c r="E486" s="73"/>
      <c r="F486" s="74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5.75" customHeight="1">
      <c r="A487" s="73"/>
      <c r="B487" s="73"/>
      <c r="C487" s="73"/>
      <c r="D487" s="73"/>
      <c r="E487" s="73"/>
      <c r="F487" s="74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5.75" customHeight="1">
      <c r="A488" s="73"/>
      <c r="B488" s="73"/>
      <c r="C488" s="73"/>
      <c r="D488" s="73"/>
      <c r="E488" s="73"/>
      <c r="F488" s="74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5.75" customHeight="1">
      <c r="A489" s="73"/>
      <c r="B489" s="73"/>
      <c r="C489" s="73"/>
      <c r="D489" s="73"/>
      <c r="E489" s="73"/>
      <c r="F489" s="74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5.75" customHeight="1">
      <c r="A490" s="73"/>
      <c r="B490" s="73"/>
      <c r="C490" s="73"/>
      <c r="D490" s="73"/>
      <c r="E490" s="73"/>
      <c r="F490" s="74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5.75" customHeight="1">
      <c r="A491" s="73"/>
      <c r="B491" s="73"/>
      <c r="C491" s="73"/>
      <c r="D491" s="73"/>
      <c r="E491" s="73"/>
      <c r="F491" s="74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5.75" customHeight="1">
      <c r="A492" s="73"/>
      <c r="B492" s="73"/>
      <c r="C492" s="73"/>
      <c r="D492" s="73"/>
      <c r="E492" s="73"/>
      <c r="F492" s="74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5.75" customHeight="1">
      <c r="A493" s="73"/>
      <c r="B493" s="73"/>
      <c r="C493" s="73"/>
      <c r="D493" s="73"/>
      <c r="E493" s="73"/>
      <c r="F493" s="74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5.75" customHeight="1">
      <c r="A494" s="73"/>
      <c r="B494" s="73"/>
      <c r="C494" s="73"/>
      <c r="D494" s="73"/>
      <c r="E494" s="73"/>
      <c r="F494" s="74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5.75" customHeight="1">
      <c r="A495" s="73"/>
      <c r="B495" s="73"/>
      <c r="C495" s="73"/>
      <c r="D495" s="73"/>
      <c r="E495" s="73"/>
      <c r="F495" s="74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5.75" customHeight="1">
      <c r="A496" s="73"/>
      <c r="B496" s="73"/>
      <c r="C496" s="73"/>
      <c r="D496" s="73"/>
      <c r="E496" s="73"/>
      <c r="F496" s="74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5.75" customHeight="1">
      <c r="A497" s="73"/>
      <c r="B497" s="73"/>
      <c r="C497" s="73"/>
      <c r="D497" s="73"/>
      <c r="E497" s="73"/>
      <c r="F497" s="74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5.75" customHeight="1">
      <c r="A498" s="73"/>
      <c r="B498" s="73"/>
      <c r="C498" s="73"/>
      <c r="D498" s="73"/>
      <c r="E498" s="73"/>
      <c r="F498" s="74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5.75" customHeight="1">
      <c r="A499" s="73"/>
      <c r="B499" s="73"/>
      <c r="C499" s="73"/>
      <c r="D499" s="73"/>
      <c r="E499" s="73"/>
      <c r="F499" s="74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5.75" customHeight="1">
      <c r="A500" s="73"/>
      <c r="B500" s="73"/>
      <c r="C500" s="73"/>
      <c r="D500" s="73"/>
      <c r="E500" s="73"/>
      <c r="F500" s="74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5.75" customHeight="1">
      <c r="A501" s="73"/>
      <c r="B501" s="73"/>
      <c r="C501" s="73"/>
      <c r="D501" s="73"/>
      <c r="E501" s="73"/>
      <c r="F501" s="74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5.75" customHeight="1">
      <c r="A502" s="73"/>
      <c r="B502" s="73"/>
      <c r="C502" s="73"/>
      <c r="D502" s="73"/>
      <c r="E502" s="73"/>
      <c r="F502" s="74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5.75" customHeight="1">
      <c r="A503" s="73"/>
      <c r="B503" s="73"/>
      <c r="C503" s="73"/>
      <c r="D503" s="73"/>
      <c r="E503" s="73"/>
      <c r="F503" s="74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5.75" customHeight="1">
      <c r="A504" s="73"/>
      <c r="B504" s="73"/>
      <c r="C504" s="73"/>
      <c r="D504" s="73"/>
      <c r="E504" s="73"/>
      <c r="F504" s="74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5.75" customHeight="1">
      <c r="A505" s="73"/>
      <c r="B505" s="73"/>
      <c r="C505" s="73"/>
      <c r="D505" s="73"/>
      <c r="E505" s="73"/>
      <c r="F505" s="74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5.75" customHeight="1">
      <c r="A506" s="73"/>
      <c r="B506" s="73"/>
      <c r="C506" s="73"/>
      <c r="D506" s="73"/>
      <c r="E506" s="73"/>
      <c r="F506" s="74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5.75" customHeight="1">
      <c r="A507" s="73"/>
      <c r="B507" s="73"/>
      <c r="C507" s="73"/>
      <c r="D507" s="73"/>
      <c r="E507" s="73"/>
      <c r="F507" s="74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5.75" customHeight="1">
      <c r="A508" s="73"/>
      <c r="B508" s="73"/>
      <c r="C508" s="73"/>
      <c r="D508" s="73"/>
      <c r="E508" s="73"/>
      <c r="F508" s="74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5.75" customHeight="1">
      <c r="A509" s="73"/>
      <c r="B509" s="73"/>
      <c r="C509" s="73"/>
      <c r="D509" s="73"/>
      <c r="E509" s="73"/>
      <c r="F509" s="74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5.75" customHeight="1">
      <c r="A510" s="73"/>
      <c r="B510" s="73"/>
      <c r="C510" s="73"/>
      <c r="D510" s="73"/>
      <c r="E510" s="73"/>
      <c r="F510" s="74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5.75" customHeight="1">
      <c r="A511" s="73"/>
      <c r="B511" s="73"/>
      <c r="C511" s="73"/>
      <c r="D511" s="73"/>
      <c r="E511" s="73"/>
      <c r="F511" s="74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5.75" customHeight="1">
      <c r="A512" s="73"/>
      <c r="B512" s="73"/>
      <c r="C512" s="73"/>
      <c r="D512" s="73"/>
      <c r="E512" s="73"/>
      <c r="F512" s="74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5.75" customHeight="1">
      <c r="A513" s="73"/>
      <c r="B513" s="73"/>
      <c r="C513" s="73"/>
      <c r="D513" s="73"/>
      <c r="E513" s="73"/>
      <c r="F513" s="74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5.75" customHeight="1">
      <c r="A514" s="73"/>
      <c r="B514" s="73"/>
      <c r="C514" s="73"/>
      <c r="D514" s="73"/>
      <c r="E514" s="73"/>
      <c r="F514" s="74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5.75" customHeight="1">
      <c r="A515" s="73"/>
      <c r="B515" s="73"/>
      <c r="C515" s="73"/>
      <c r="D515" s="73"/>
      <c r="E515" s="73"/>
      <c r="F515" s="74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5.75" customHeight="1">
      <c r="A516" s="73"/>
      <c r="B516" s="73"/>
      <c r="C516" s="73"/>
      <c r="D516" s="73"/>
      <c r="E516" s="73"/>
      <c r="F516" s="74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5.75" customHeight="1">
      <c r="A517" s="73"/>
      <c r="B517" s="73"/>
      <c r="C517" s="73"/>
      <c r="D517" s="73"/>
      <c r="E517" s="73"/>
      <c r="F517" s="74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5.75" customHeight="1">
      <c r="A518" s="73"/>
      <c r="B518" s="73"/>
      <c r="C518" s="73"/>
      <c r="D518" s="73"/>
      <c r="E518" s="73"/>
      <c r="F518" s="74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5.75" customHeight="1">
      <c r="A519" s="73"/>
      <c r="B519" s="73"/>
      <c r="C519" s="73"/>
      <c r="D519" s="73"/>
      <c r="E519" s="73"/>
      <c r="F519" s="74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5.75" customHeight="1">
      <c r="A520" s="73"/>
      <c r="B520" s="73"/>
      <c r="C520" s="73"/>
      <c r="D520" s="73"/>
      <c r="E520" s="73"/>
      <c r="F520" s="74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5.75" customHeight="1">
      <c r="A521" s="73"/>
      <c r="B521" s="73"/>
      <c r="C521" s="73"/>
      <c r="D521" s="73"/>
      <c r="E521" s="73"/>
      <c r="F521" s="74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5.75" customHeight="1">
      <c r="A522" s="73"/>
      <c r="B522" s="73"/>
      <c r="C522" s="73"/>
      <c r="D522" s="73"/>
      <c r="E522" s="73"/>
      <c r="F522" s="74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5.75" customHeight="1">
      <c r="A523" s="73"/>
      <c r="B523" s="73"/>
      <c r="C523" s="73"/>
      <c r="D523" s="73"/>
      <c r="E523" s="73"/>
      <c r="F523" s="74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5.75" customHeight="1">
      <c r="A524" s="73"/>
      <c r="B524" s="73"/>
      <c r="C524" s="73"/>
      <c r="D524" s="73"/>
      <c r="E524" s="73"/>
      <c r="F524" s="74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5.75" customHeight="1">
      <c r="A525" s="73"/>
      <c r="B525" s="73"/>
      <c r="C525" s="73"/>
      <c r="D525" s="73"/>
      <c r="E525" s="73"/>
      <c r="F525" s="74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5.75" customHeight="1">
      <c r="A526" s="73"/>
      <c r="B526" s="73"/>
      <c r="C526" s="73"/>
      <c r="D526" s="73"/>
      <c r="E526" s="73"/>
      <c r="F526" s="74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5.75" customHeight="1">
      <c r="A527" s="73"/>
      <c r="B527" s="73"/>
      <c r="C527" s="73"/>
      <c r="D527" s="73"/>
      <c r="E527" s="73"/>
      <c r="F527" s="74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5.75" customHeight="1">
      <c r="A528" s="73"/>
      <c r="B528" s="73"/>
      <c r="C528" s="73"/>
      <c r="D528" s="73"/>
      <c r="E528" s="73"/>
      <c r="F528" s="74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5.75" customHeight="1">
      <c r="A529" s="73"/>
      <c r="B529" s="73"/>
      <c r="C529" s="73"/>
      <c r="D529" s="73"/>
      <c r="E529" s="73"/>
      <c r="F529" s="74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5.75" customHeight="1">
      <c r="A530" s="73"/>
      <c r="B530" s="73"/>
      <c r="C530" s="73"/>
      <c r="D530" s="73"/>
      <c r="E530" s="73"/>
      <c r="F530" s="74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5.75" customHeight="1">
      <c r="A531" s="73"/>
      <c r="B531" s="73"/>
      <c r="C531" s="73"/>
      <c r="D531" s="73"/>
      <c r="E531" s="73"/>
      <c r="F531" s="74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5.75" customHeight="1">
      <c r="A532" s="73"/>
      <c r="B532" s="73"/>
      <c r="C532" s="73"/>
      <c r="D532" s="73"/>
      <c r="E532" s="73"/>
      <c r="F532" s="74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5.75" customHeight="1">
      <c r="A533" s="73"/>
      <c r="B533" s="73"/>
      <c r="C533" s="73"/>
      <c r="D533" s="73"/>
      <c r="E533" s="73"/>
      <c r="F533" s="74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5.75" customHeight="1">
      <c r="A534" s="73"/>
      <c r="B534" s="73"/>
      <c r="C534" s="73"/>
      <c r="D534" s="73"/>
      <c r="E534" s="73"/>
      <c r="F534" s="74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5.75" customHeight="1">
      <c r="A535" s="73"/>
      <c r="B535" s="73"/>
      <c r="C535" s="73"/>
      <c r="D535" s="73"/>
      <c r="E535" s="73"/>
      <c r="F535" s="74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5.75" customHeight="1">
      <c r="A536" s="73"/>
      <c r="B536" s="73"/>
      <c r="C536" s="73"/>
      <c r="D536" s="73"/>
      <c r="E536" s="73"/>
      <c r="F536" s="74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5.75" customHeight="1">
      <c r="A537" s="73"/>
      <c r="B537" s="73"/>
      <c r="C537" s="73"/>
      <c r="D537" s="73"/>
      <c r="E537" s="73"/>
      <c r="F537" s="74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5.75" customHeight="1">
      <c r="A538" s="73"/>
      <c r="B538" s="73"/>
      <c r="C538" s="73"/>
      <c r="D538" s="73"/>
      <c r="E538" s="73"/>
      <c r="F538" s="74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5.75" customHeight="1">
      <c r="A539" s="73"/>
      <c r="B539" s="73"/>
      <c r="C539" s="73"/>
      <c r="D539" s="73"/>
      <c r="E539" s="73"/>
      <c r="F539" s="74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5.75" customHeight="1">
      <c r="A540" s="73"/>
      <c r="B540" s="73"/>
      <c r="C540" s="73"/>
      <c r="D540" s="73"/>
      <c r="E540" s="73"/>
      <c r="F540" s="74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5.75" customHeight="1">
      <c r="A541" s="73"/>
      <c r="B541" s="73"/>
      <c r="C541" s="73"/>
      <c r="D541" s="73"/>
      <c r="E541" s="73"/>
      <c r="F541" s="74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5.75" customHeight="1">
      <c r="A542" s="73"/>
      <c r="B542" s="73"/>
      <c r="C542" s="73"/>
      <c r="D542" s="73"/>
      <c r="E542" s="73"/>
      <c r="F542" s="74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5.75" customHeight="1">
      <c r="A543" s="73"/>
      <c r="B543" s="73"/>
      <c r="C543" s="73"/>
      <c r="D543" s="73"/>
      <c r="E543" s="73"/>
      <c r="F543" s="74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5.75" customHeight="1">
      <c r="A544" s="73"/>
      <c r="B544" s="73"/>
      <c r="C544" s="73"/>
      <c r="D544" s="73"/>
      <c r="E544" s="73"/>
      <c r="F544" s="74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5.75" customHeight="1">
      <c r="A545" s="73"/>
      <c r="B545" s="73"/>
      <c r="C545" s="73"/>
      <c r="D545" s="73"/>
      <c r="E545" s="73"/>
      <c r="F545" s="74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5.75" customHeight="1">
      <c r="A546" s="73"/>
      <c r="B546" s="73"/>
      <c r="C546" s="73"/>
      <c r="D546" s="73"/>
      <c r="E546" s="73"/>
      <c r="F546" s="74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5.75" customHeight="1">
      <c r="A547" s="73"/>
      <c r="B547" s="73"/>
      <c r="C547" s="73"/>
      <c r="D547" s="73"/>
      <c r="E547" s="73"/>
      <c r="F547" s="74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5.75" customHeight="1">
      <c r="A548" s="73"/>
      <c r="B548" s="73"/>
      <c r="C548" s="73"/>
      <c r="D548" s="73"/>
      <c r="E548" s="73"/>
      <c r="F548" s="74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5.75" customHeight="1">
      <c r="A549" s="73"/>
      <c r="B549" s="73"/>
      <c r="C549" s="73"/>
      <c r="D549" s="73"/>
      <c r="E549" s="73"/>
      <c r="F549" s="74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5.75" customHeight="1">
      <c r="A550" s="73"/>
      <c r="B550" s="73"/>
      <c r="C550" s="73"/>
      <c r="D550" s="73"/>
      <c r="E550" s="73"/>
      <c r="F550" s="74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5.75" customHeight="1">
      <c r="A551" s="73"/>
      <c r="B551" s="73"/>
      <c r="C551" s="73"/>
      <c r="D551" s="73"/>
      <c r="E551" s="73"/>
      <c r="F551" s="74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5.75" customHeight="1">
      <c r="A552" s="73"/>
      <c r="B552" s="73"/>
      <c r="C552" s="73"/>
      <c r="D552" s="73"/>
      <c r="E552" s="73"/>
      <c r="F552" s="74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5.75" customHeight="1">
      <c r="A553" s="73"/>
      <c r="B553" s="73"/>
      <c r="C553" s="73"/>
      <c r="D553" s="73"/>
      <c r="E553" s="73"/>
      <c r="F553" s="74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5.75" customHeight="1">
      <c r="A554" s="73"/>
      <c r="B554" s="73"/>
      <c r="C554" s="73"/>
      <c r="D554" s="73"/>
      <c r="E554" s="73"/>
      <c r="F554" s="74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5.75" customHeight="1">
      <c r="A555" s="73"/>
      <c r="B555" s="73"/>
      <c r="C555" s="73"/>
      <c r="D555" s="73"/>
      <c r="E555" s="73"/>
      <c r="F555" s="74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5.75" customHeight="1">
      <c r="A556" s="73"/>
      <c r="B556" s="73"/>
      <c r="C556" s="73"/>
      <c r="D556" s="73"/>
      <c r="E556" s="73"/>
      <c r="F556" s="74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5.75" customHeight="1">
      <c r="A557" s="73"/>
      <c r="B557" s="73"/>
      <c r="C557" s="73"/>
      <c r="D557" s="73"/>
      <c r="E557" s="73"/>
      <c r="F557" s="74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5.75" customHeight="1">
      <c r="A558" s="73"/>
      <c r="B558" s="73"/>
      <c r="C558" s="73"/>
      <c r="D558" s="73"/>
      <c r="E558" s="73"/>
      <c r="F558" s="74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5.75" customHeight="1">
      <c r="A559" s="73"/>
      <c r="B559" s="73"/>
      <c r="C559" s="73"/>
      <c r="D559" s="73"/>
      <c r="E559" s="73"/>
      <c r="F559" s="74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5.75" customHeight="1">
      <c r="A560" s="73"/>
      <c r="B560" s="73"/>
      <c r="C560" s="73"/>
      <c r="D560" s="73"/>
      <c r="E560" s="73"/>
      <c r="F560" s="74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5.75" customHeight="1">
      <c r="A561" s="73"/>
      <c r="B561" s="73"/>
      <c r="C561" s="73"/>
      <c r="D561" s="73"/>
      <c r="E561" s="73"/>
      <c r="F561" s="74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5.75" customHeight="1">
      <c r="A562" s="73"/>
      <c r="B562" s="73"/>
      <c r="C562" s="73"/>
      <c r="D562" s="73"/>
      <c r="E562" s="73"/>
      <c r="F562" s="74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5.75" customHeight="1">
      <c r="A563" s="73"/>
      <c r="B563" s="73"/>
      <c r="C563" s="73"/>
      <c r="D563" s="73"/>
      <c r="E563" s="73"/>
      <c r="F563" s="74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5.75" customHeight="1">
      <c r="A564" s="73"/>
      <c r="B564" s="73"/>
      <c r="C564" s="73"/>
      <c r="D564" s="73"/>
      <c r="E564" s="73"/>
      <c r="F564" s="74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5.75" customHeight="1">
      <c r="A565" s="73"/>
      <c r="B565" s="73"/>
      <c r="C565" s="73"/>
      <c r="D565" s="73"/>
      <c r="E565" s="73"/>
      <c r="F565" s="74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5.75" customHeight="1">
      <c r="A566" s="73"/>
      <c r="B566" s="73"/>
      <c r="C566" s="73"/>
      <c r="D566" s="73"/>
      <c r="E566" s="73"/>
      <c r="F566" s="74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5.75" customHeight="1">
      <c r="A567" s="73"/>
      <c r="B567" s="73"/>
      <c r="C567" s="73"/>
      <c r="D567" s="73"/>
      <c r="E567" s="73"/>
      <c r="F567" s="74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5.75" customHeight="1">
      <c r="A568" s="73"/>
      <c r="B568" s="73"/>
      <c r="C568" s="73"/>
      <c r="D568" s="73"/>
      <c r="E568" s="73"/>
      <c r="F568" s="74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5.75" customHeight="1">
      <c r="A569" s="73"/>
      <c r="B569" s="73"/>
      <c r="C569" s="73"/>
      <c r="D569" s="73"/>
      <c r="E569" s="73"/>
      <c r="F569" s="74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5.75" customHeight="1">
      <c r="A570" s="73"/>
      <c r="B570" s="73"/>
      <c r="C570" s="73"/>
      <c r="D570" s="73"/>
      <c r="E570" s="73"/>
      <c r="F570" s="74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5.75" customHeight="1">
      <c r="A571" s="73"/>
      <c r="B571" s="73"/>
      <c r="C571" s="73"/>
      <c r="D571" s="73"/>
      <c r="E571" s="73"/>
      <c r="F571" s="74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5.75" customHeight="1">
      <c r="A572" s="73"/>
      <c r="B572" s="73"/>
      <c r="C572" s="73"/>
      <c r="D572" s="73"/>
      <c r="E572" s="73"/>
      <c r="F572" s="74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5.75" customHeight="1">
      <c r="A573" s="73"/>
      <c r="B573" s="73"/>
      <c r="C573" s="73"/>
      <c r="D573" s="73"/>
      <c r="E573" s="73"/>
      <c r="F573" s="74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5.75" customHeight="1">
      <c r="A574" s="73"/>
      <c r="B574" s="73"/>
      <c r="C574" s="73"/>
      <c r="D574" s="73"/>
      <c r="E574" s="73"/>
      <c r="F574" s="74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5.75" customHeight="1">
      <c r="A575" s="73"/>
      <c r="B575" s="73"/>
      <c r="C575" s="73"/>
      <c r="D575" s="73"/>
      <c r="E575" s="73"/>
      <c r="F575" s="74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5.75" customHeight="1">
      <c r="A576" s="73"/>
      <c r="B576" s="73"/>
      <c r="C576" s="73"/>
      <c r="D576" s="73"/>
      <c r="E576" s="73"/>
      <c r="F576" s="74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5.75" customHeight="1">
      <c r="A577" s="73"/>
      <c r="B577" s="73"/>
      <c r="C577" s="73"/>
      <c r="D577" s="73"/>
      <c r="E577" s="73"/>
      <c r="F577" s="74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5.75" customHeight="1">
      <c r="A578" s="73"/>
      <c r="B578" s="73"/>
      <c r="C578" s="73"/>
      <c r="D578" s="73"/>
      <c r="E578" s="73"/>
      <c r="F578" s="74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5.75" customHeight="1">
      <c r="A579" s="73"/>
      <c r="B579" s="73"/>
      <c r="C579" s="73"/>
      <c r="D579" s="73"/>
      <c r="E579" s="73"/>
      <c r="F579" s="74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5.75" customHeight="1">
      <c r="A580" s="73"/>
      <c r="B580" s="73"/>
      <c r="C580" s="73"/>
      <c r="D580" s="73"/>
      <c r="E580" s="73"/>
      <c r="F580" s="74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5.75" customHeight="1">
      <c r="A581" s="73"/>
      <c r="B581" s="73"/>
      <c r="C581" s="73"/>
      <c r="D581" s="73"/>
      <c r="E581" s="73"/>
      <c r="F581" s="74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5.75" customHeight="1">
      <c r="A582" s="73"/>
      <c r="B582" s="73"/>
      <c r="C582" s="73"/>
      <c r="D582" s="73"/>
      <c r="E582" s="73"/>
      <c r="F582" s="74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5.75" customHeight="1">
      <c r="A583" s="73"/>
      <c r="B583" s="73"/>
      <c r="C583" s="73"/>
      <c r="D583" s="73"/>
      <c r="E583" s="73"/>
      <c r="F583" s="74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5.75" customHeight="1">
      <c r="A584" s="73"/>
      <c r="B584" s="73"/>
      <c r="C584" s="73"/>
      <c r="D584" s="73"/>
      <c r="E584" s="73"/>
      <c r="F584" s="74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5.75" customHeight="1">
      <c r="A585" s="73"/>
      <c r="B585" s="73"/>
      <c r="C585" s="73"/>
      <c r="D585" s="73"/>
      <c r="E585" s="73"/>
      <c r="F585" s="74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5.75" customHeight="1">
      <c r="A586" s="73"/>
      <c r="B586" s="73"/>
      <c r="C586" s="73"/>
      <c r="D586" s="73"/>
      <c r="E586" s="73"/>
      <c r="F586" s="74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5.75" customHeight="1">
      <c r="A587" s="73"/>
      <c r="B587" s="73"/>
      <c r="C587" s="73"/>
      <c r="D587" s="73"/>
      <c r="E587" s="73"/>
      <c r="F587" s="74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5.75" customHeight="1">
      <c r="A588" s="73"/>
      <c r="B588" s="73"/>
      <c r="C588" s="73"/>
      <c r="D588" s="73"/>
      <c r="E588" s="73"/>
      <c r="F588" s="74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5.75" customHeight="1">
      <c r="A589" s="73"/>
      <c r="B589" s="73"/>
      <c r="C589" s="73"/>
      <c r="D589" s="73"/>
      <c r="E589" s="73"/>
      <c r="F589" s="74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5.75" customHeight="1">
      <c r="A590" s="73"/>
      <c r="B590" s="73"/>
      <c r="C590" s="73"/>
      <c r="D590" s="73"/>
      <c r="E590" s="73"/>
      <c r="F590" s="74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5.75" customHeight="1">
      <c r="A591" s="73"/>
      <c r="B591" s="73"/>
      <c r="C591" s="73"/>
      <c r="D591" s="73"/>
      <c r="E591" s="73"/>
      <c r="F591" s="74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5.75" customHeight="1">
      <c r="A592" s="73"/>
      <c r="B592" s="73"/>
      <c r="C592" s="73"/>
      <c r="D592" s="73"/>
      <c r="E592" s="73"/>
      <c r="F592" s="74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5.75" customHeight="1">
      <c r="A593" s="73"/>
      <c r="B593" s="73"/>
      <c r="C593" s="73"/>
      <c r="D593" s="73"/>
      <c r="E593" s="73"/>
      <c r="F593" s="74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5.75" customHeight="1">
      <c r="A594" s="73"/>
      <c r="B594" s="73"/>
      <c r="C594" s="73"/>
      <c r="D594" s="73"/>
      <c r="E594" s="73"/>
      <c r="F594" s="74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5.75" customHeight="1">
      <c r="A595" s="73"/>
      <c r="B595" s="73"/>
      <c r="C595" s="73"/>
      <c r="D595" s="73"/>
      <c r="E595" s="73"/>
      <c r="F595" s="74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5.75" customHeight="1">
      <c r="A596" s="73"/>
      <c r="B596" s="73"/>
      <c r="C596" s="73"/>
      <c r="D596" s="73"/>
      <c r="E596" s="73"/>
      <c r="F596" s="74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5.75" customHeight="1">
      <c r="A597" s="73"/>
      <c r="B597" s="73"/>
      <c r="C597" s="73"/>
      <c r="D597" s="73"/>
      <c r="E597" s="73"/>
      <c r="F597" s="74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5.75" customHeight="1">
      <c r="A598" s="73"/>
      <c r="B598" s="73"/>
      <c r="C598" s="73"/>
      <c r="D598" s="73"/>
      <c r="E598" s="73"/>
      <c r="F598" s="74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5.75" customHeight="1">
      <c r="A599" s="73"/>
      <c r="B599" s="73"/>
      <c r="C599" s="73"/>
      <c r="D599" s="73"/>
      <c r="E599" s="73"/>
      <c r="F599" s="74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5.75" customHeight="1">
      <c r="A600" s="73"/>
      <c r="B600" s="73"/>
      <c r="C600" s="73"/>
      <c r="D600" s="73"/>
      <c r="E600" s="73"/>
      <c r="F600" s="74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5.75" customHeight="1">
      <c r="A601" s="73"/>
      <c r="B601" s="73"/>
      <c r="C601" s="73"/>
      <c r="D601" s="73"/>
      <c r="E601" s="73"/>
      <c r="F601" s="74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5.75" customHeight="1">
      <c r="A602" s="73"/>
      <c r="B602" s="73"/>
      <c r="C602" s="73"/>
      <c r="D602" s="73"/>
      <c r="E602" s="73"/>
      <c r="F602" s="74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5.75" customHeight="1">
      <c r="A603" s="73"/>
      <c r="B603" s="73"/>
      <c r="C603" s="73"/>
      <c r="D603" s="73"/>
      <c r="E603" s="73"/>
      <c r="F603" s="74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5.75" customHeight="1">
      <c r="A604" s="73"/>
      <c r="B604" s="73"/>
      <c r="C604" s="73"/>
      <c r="D604" s="73"/>
      <c r="E604" s="73"/>
      <c r="F604" s="74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5.75" customHeight="1">
      <c r="A605" s="73"/>
      <c r="B605" s="73"/>
      <c r="C605" s="73"/>
      <c r="D605" s="73"/>
      <c r="E605" s="73"/>
      <c r="F605" s="74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5.75" customHeight="1">
      <c r="A606" s="73"/>
      <c r="B606" s="73"/>
      <c r="C606" s="73"/>
      <c r="D606" s="73"/>
      <c r="E606" s="73"/>
      <c r="F606" s="74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5.75" customHeight="1">
      <c r="A607" s="73"/>
      <c r="B607" s="73"/>
      <c r="C607" s="73"/>
      <c r="D607" s="73"/>
      <c r="E607" s="73"/>
      <c r="F607" s="74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5.75" customHeight="1">
      <c r="A608" s="73"/>
      <c r="B608" s="73"/>
      <c r="C608" s="73"/>
      <c r="D608" s="73"/>
      <c r="E608" s="73"/>
      <c r="F608" s="74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5.75" customHeight="1">
      <c r="A609" s="73"/>
      <c r="B609" s="73"/>
      <c r="C609" s="73"/>
      <c r="D609" s="73"/>
      <c r="E609" s="73"/>
      <c r="F609" s="74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5.75" customHeight="1">
      <c r="A610" s="73"/>
      <c r="B610" s="73"/>
      <c r="C610" s="73"/>
      <c r="D610" s="73"/>
      <c r="E610" s="73"/>
      <c r="F610" s="74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5.75" customHeight="1">
      <c r="A611" s="73"/>
      <c r="B611" s="73"/>
      <c r="C611" s="73"/>
      <c r="D611" s="73"/>
      <c r="E611" s="73"/>
      <c r="F611" s="74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5.75" customHeight="1">
      <c r="A612" s="73"/>
      <c r="B612" s="73"/>
      <c r="C612" s="73"/>
      <c r="D612" s="73"/>
      <c r="E612" s="73"/>
      <c r="F612" s="74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5.75" customHeight="1">
      <c r="A613" s="73"/>
      <c r="B613" s="73"/>
      <c r="C613" s="73"/>
      <c r="D613" s="73"/>
      <c r="E613" s="73"/>
      <c r="F613" s="74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5.75" customHeight="1">
      <c r="A614" s="73"/>
      <c r="B614" s="73"/>
      <c r="C614" s="73"/>
      <c r="D614" s="73"/>
      <c r="E614" s="73"/>
      <c r="F614" s="74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5.75" customHeight="1">
      <c r="A615" s="73"/>
      <c r="B615" s="73"/>
      <c r="C615" s="73"/>
      <c r="D615" s="73"/>
      <c r="E615" s="73"/>
      <c r="F615" s="74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5.75" customHeight="1">
      <c r="A616" s="73"/>
      <c r="B616" s="73"/>
      <c r="C616" s="73"/>
      <c r="D616" s="73"/>
      <c r="E616" s="73"/>
      <c r="F616" s="74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5.75" customHeight="1">
      <c r="A617" s="73"/>
      <c r="B617" s="73"/>
      <c r="C617" s="73"/>
      <c r="D617" s="73"/>
      <c r="E617" s="73"/>
      <c r="F617" s="74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5.75" customHeight="1">
      <c r="A618" s="73"/>
      <c r="B618" s="73"/>
      <c r="C618" s="73"/>
      <c r="D618" s="73"/>
      <c r="E618" s="73"/>
      <c r="F618" s="74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5.75" customHeight="1">
      <c r="A619" s="73"/>
      <c r="B619" s="73"/>
      <c r="C619" s="73"/>
      <c r="D619" s="73"/>
      <c r="E619" s="73"/>
      <c r="F619" s="74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5.75" customHeight="1">
      <c r="A620" s="73"/>
      <c r="B620" s="73"/>
      <c r="C620" s="73"/>
      <c r="D620" s="73"/>
      <c r="E620" s="73"/>
      <c r="F620" s="74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5.75" customHeight="1">
      <c r="A621" s="73"/>
      <c r="B621" s="73"/>
      <c r="C621" s="73"/>
      <c r="D621" s="73"/>
      <c r="E621" s="73"/>
      <c r="F621" s="74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5.75" customHeight="1">
      <c r="A622" s="73"/>
      <c r="B622" s="73"/>
      <c r="C622" s="73"/>
      <c r="D622" s="73"/>
      <c r="E622" s="73"/>
      <c r="F622" s="74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5.75" customHeight="1">
      <c r="A623" s="73"/>
      <c r="B623" s="73"/>
      <c r="C623" s="73"/>
      <c r="D623" s="73"/>
      <c r="E623" s="73"/>
      <c r="F623" s="74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5.75" customHeight="1">
      <c r="A624" s="73"/>
      <c r="B624" s="73"/>
      <c r="C624" s="73"/>
      <c r="D624" s="73"/>
      <c r="E624" s="73"/>
      <c r="F624" s="74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5.75" customHeight="1">
      <c r="A625" s="73"/>
      <c r="B625" s="73"/>
      <c r="C625" s="73"/>
      <c r="D625" s="73"/>
      <c r="E625" s="73"/>
      <c r="F625" s="74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5.75" customHeight="1">
      <c r="A626" s="73"/>
      <c r="B626" s="73"/>
      <c r="C626" s="73"/>
      <c r="D626" s="73"/>
      <c r="E626" s="73"/>
      <c r="F626" s="74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5.75" customHeight="1">
      <c r="A627" s="73"/>
      <c r="B627" s="73"/>
      <c r="C627" s="73"/>
      <c r="D627" s="73"/>
      <c r="E627" s="73"/>
      <c r="F627" s="74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5.75" customHeight="1">
      <c r="A628" s="73"/>
      <c r="B628" s="73"/>
      <c r="C628" s="73"/>
      <c r="D628" s="73"/>
      <c r="E628" s="73"/>
      <c r="F628" s="74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5.75" customHeight="1">
      <c r="A629" s="73"/>
      <c r="B629" s="73"/>
      <c r="C629" s="73"/>
      <c r="D629" s="73"/>
      <c r="E629" s="73"/>
      <c r="F629" s="74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5.75" customHeight="1">
      <c r="A630" s="73"/>
      <c r="B630" s="73"/>
      <c r="C630" s="73"/>
      <c r="D630" s="73"/>
      <c r="E630" s="73"/>
      <c r="F630" s="74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5.75" customHeight="1">
      <c r="A631" s="73"/>
      <c r="B631" s="73"/>
      <c r="C631" s="73"/>
      <c r="D631" s="73"/>
      <c r="E631" s="73"/>
      <c r="F631" s="74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5.75" customHeight="1">
      <c r="A632" s="73"/>
      <c r="B632" s="73"/>
      <c r="C632" s="73"/>
      <c r="D632" s="73"/>
      <c r="E632" s="73"/>
      <c r="F632" s="74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5.75" customHeight="1">
      <c r="A633" s="73"/>
      <c r="B633" s="73"/>
      <c r="C633" s="73"/>
      <c r="D633" s="73"/>
      <c r="E633" s="73"/>
      <c r="F633" s="74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5.75" customHeight="1">
      <c r="A634" s="73"/>
      <c r="B634" s="73"/>
      <c r="C634" s="73"/>
      <c r="D634" s="73"/>
      <c r="E634" s="73"/>
      <c r="F634" s="74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5.75" customHeight="1">
      <c r="A635" s="73"/>
      <c r="B635" s="73"/>
      <c r="C635" s="73"/>
      <c r="D635" s="73"/>
      <c r="E635" s="73"/>
      <c r="F635" s="74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5.75" customHeight="1">
      <c r="A636" s="73"/>
      <c r="B636" s="73"/>
      <c r="C636" s="73"/>
      <c r="D636" s="73"/>
      <c r="E636" s="73"/>
      <c r="F636" s="74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5.75" customHeight="1">
      <c r="A637" s="73"/>
      <c r="B637" s="73"/>
      <c r="C637" s="73"/>
      <c r="D637" s="73"/>
      <c r="E637" s="73"/>
      <c r="F637" s="74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5.75" customHeight="1">
      <c r="A638" s="73"/>
      <c r="B638" s="73"/>
      <c r="C638" s="73"/>
      <c r="D638" s="73"/>
      <c r="E638" s="73"/>
      <c r="F638" s="74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5.75" customHeight="1">
      <c r="A639" s="73"/>
      <c r="B639" s="73"/>
      <c r="C639" s="73"/>
      <c r="D639" s="73"/>
      <c r="E639" s="73"/>
      <c r="F639" s="74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5.75" customHeight="1">
      <c r="A640" s="73"/>
      <c r="B640" s="73"/>
      <c r="C640" s="73"/>
      <c r="D640" s="73"/>
      <c r="E640" s="73"/>
      <c r="F640" s="74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5.75" customHeight="1">
      <c r="A641" s="73"/>
      <c r="B641" s="73"/>
      <c r="C641" s="73"/>
      <c r="D641" s="73"/>
      <c r="E641" s="73"/>
      <c r="F641" s="74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5.75" customHeight="1">
      <c r="A642" s="73"/>
      <c r="B642" s="73"/>
      <c r="C642" s="73"/>
      <c r="D642" s="73"/>
      <c r="E642" s="73"/>
      <c r="F642" s="74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5.75" customHeight="1">
      <c r="A643" s="73"/>
      <c r="B643" s="73"/>
      <c r="C643" s="73"/>
      <c r="D643" s="73"/>
      <c r="E643" s="73"/>
      <c r="F643" s="74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5.75" customHeight="1">
      <c r="A644" s="73"/>
      <c r="B644" s="73"/>
      <c r="C644" s="73"/>
      <c r="D644" s="73"/>
      <c r="E644" s="73"/>
      <c r="F644" s="74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5.75" customHeight="1">
      <c r="A645" s="73"/>
      <c r="B645" s="73"/>
      <c r="C645" s="73"/>
      <c r="D645" s="73"/>
      <c r="E645" s="73"/>
      <c r="F645" s="74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5.75" customHeight="1">
      <c r="A646" s="73"/>
      <c r="B646" s="73"/>
      <c r="C646" s="73"/>
      <c r="D646" s="73"/>
      <c r="E646" s="73"/>
      <c r="F646" s="74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5.75" customHeight="1">
      <c r="A647" s="73"/>
      <c r="B647" s="73"/>
      <c r="C647" s="73"/>
      <c r="D647" s="73"/>
      <c r="E647" s="73"/>
      <c r="F647" s="74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5.75" customHeight="1">
      <c r="A648" s="73"/>
      <c r="B648" s="73"/>
      <c r="C648" s="73"/>
      <c r="D648" s="73"/>
      <c r="E648" s="73"/>
      <c r="F648" s="74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5.75" customHeight="1">
      <c r="A649" s="73"/>
      <c r="B649" s="73"/>
      <c r="C649" s="73"/>
      <c r="D649" s="73"/>
      <c r="E649" s="73"/>
      <c r="F649" s="74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5.75" customHeight="1">
      <c r="A650" s="73"/>
      <c r="B650" s="73"/>
      <c r="C650" s="73"/>
      <c r="D650" s="73"/>
      <c r="E650" s="73"/>
      <c r="F650" s="74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5.75" customHeight="1">
      <c r="A651" s="73"/>
      <c r="B651" s="73"/>
      <c r="C651" s="73"/>
      <c r="D651" s="73"/>
      <c r="E651" s="73"/>
      <c r="F651" s="74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5.75" customHeight="1">
      <c r="A652" s="73"/>
      <c r="B652" s="73"/>
      <c r="C652" s="73"/>
      <c r="D652" s="73"/>
      <c r="E652" s="73"/>
      <c r="F652" s="74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5.75" customHeight="1">
      <c r="A653" s="73"/>
      <c r="B653" s="73"/>
      <c r="C653" s="73"/>
      <c r="D653" s="73"/>
      <c r="E653" s="73"/>
      <c r="F653" s="74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5.75" customHeight="1">
      <c r="A654" s="73"/>
      <c r="B654" s="73"/>
      <c r="C654" s="73"/>
      <c r="D654" s="73"/>
      <c r="E654" s="73"/>
      <c r="F654" s="74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5.75" customHeight="1">
      <c r="A655" s="73"/>
      <c r="B655" s="73"/>
      <c r="C655" s="73"/>
      <c r="D655" s="73"/>
      <c r="E655" s="73"/>
      <c r="F655" s="74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5.75" customHeight="1">
      <c r="A656" s="73"/>
      <c r="B656" s="73"/>
      <c r="C656" s="73"/>
      <c r="D656" s="73"/>
      <c r="E656" s="73"/>
      <c r="F656" s="74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5.75" customHeight="1">
      <c r="A657" s="73"/>
      <c r="B657" s="73"/>
      <c r="C657" s="73"/>
      <c r="D657" s="73"/>
      <c r="E657" s="73"/>
      <c r="F657" s="74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5.75" customHeight="1">
      <c r="A658" s="73"/>
      <c r="B658" s="73"/>
      <c r="C658" s="73"/>
      <c r="D658" s="73"/>
      <c r="E658" s="73"/>
      <c r="F658" s="74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5.75" customHeight="1">
      <c r="A659" s="73"/>
      <c r="B659" s="73"/>
      <c r="C659" s="73"/>
      <c r="D659" s="73"/>
      <c r="E659" s="73"/>
      <c r="F659" s="74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5.75" customHeight="1">
      <c r="A660" s="73"/>
      <c r="B660" s="73"/>
      <c r="C660" s="73"/>
      <c r="D660" s="73"/>
      <c r="E660" s="73"/>
      <c r="F660" s="74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5.75" customHeight="1">
      <c r="A661" s="73"/>
      <c r="B661" s="73"/>
      <c r="C661" s="73"/>
      <c r="D661" s="73"/>
      <c r="E661" s="73"/>
      <c r="F661" s="74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5.75" customHeight="1">
      <c r="A662" s="73"/>
      <c r="B662" s="73"/>
      <c r="C662" s="73"/>
      <c r="D662" s="73"/>
      <c r="E662" s="73"/>
      <c r="F662" s="74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5.75" customHeight="1">
      <c r="A663" s="73"/>
      <c r="B663" s="73"/>
      <c r="C663" s="73"/>
      <c r="D663" s="73"/>
      <c r="E663" s="73"/>
      <c r="F663" s="74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5.75" customHeight="1">
      <c r="A664" s="73"/>
      <c r="B664" s="73"/>
      <c r="C664" s="73"/>
      <c r="D664" s="73"/>
      <c r="E664" s="73"/>
      <c r="F664" s="74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5.75" customHeight="1">
      <c r="A665" s="73"/>
      <c r="B665" s="73"/>
      <c r="C665" s="73"/>
      <c r="D665" s="73"/>
      <c r="E665" s="73"/>
      <c r="F665" s="74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5.75" customHeight="1">
      <c r="A666" s="73"/>
      <c r="B666" s="73"/>
      <c r="C666" s="73"/>
      <c r="D666" s="73"/>
      <c r="E666" s="73"/>
      <c r="F666" s="74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5.75" customHeight="1">
      <c r="A667" s="73"/>
      <c r="B667" s="73"/>
      <c r="C667" s="73"/>
      <c r="D667" s="73"/>
      <c r="E667" s="73"/>
      <c r="F667" s="74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5.75" customHeight="1">
      <c r="A668" s="73"/>
      <c r="B668" s="73"/>
      <c r="C668" s="73"/>
      <c r="D668" s="73"/>
      <c r="E668" s="73"/>
      <c r="F668" s="74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5.75" customHeight="1">
      <c r="A669" s="73"/>
      <c r="B669" s="73"/>
      <c r="C669" s="73"/>
      <c r="D669" s="73"/>
      <c r="E669" s="73"/>
      <c r="F669" s="74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5.75" customHeight="1">
      <c r="A670" s="73"/>
      <c r="B670" s="73"/>
      <c r="C670" s="73"/>
      <c r="D670" s="73"/>
      <c r="E670" s="73"/>
      <c r="F670" s="74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5.75" customHeight="1">
      <c r="A671" s="73"/>
      <c r="B671" s="73"/>
      <c r="C671" s="73"/>
      <c r="D671" s="73"/>
      <c r="E671" s="73"/>
      <c r="F671" s="74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5.75" customHeight="1">
      <c r="A672" s="73"/>
      <c r="B672" s="73"/>
      <c r="C672" s="73"/>
      <c r="D672" s="73"/>
      <c r="E672" s="73"/>
      <c r="F672" s="74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5.75" customHeight="1">
      <c r="A673" s="73"/>
      <c r="B673" s="73"/>
      <c r="C673" s="73"/>
      <c r="D673" s="73"/>
      <c r="E673" s="73"/>
      <c r="F673" s="74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5.75" customHeight="1">
      <c r="A674" s="73"/>
      <c r="B674" s="73"/>
      <c r="C674" s="73"/>
      <c r="D674" s="73"/>
      <c r="E674" s="73"/>
      <c r="F674" s="74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5.75" customHeight="1">
      <c r="A675" s="73"/>
      <c r="B675" s="73"/>
      <c r="C675" s="73"/>
      <c r="D675" s="73"/>
      <c r="E675" s="73"/>
      <c r="F675" s="74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5.75" customHeight="1">
      <c r="A676" s="73"/>
      <c r="B676" s="73"/>
      <c r="C676" s="73"/>
      <c r="D676" s="73"/>
      <c r="E676" s="73"/>
      <c r="F676" s="74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5.75" customHeight="1">
      <c r="A677" s="73"/>
      <c r="B677" s="73"/>
      <c r="C677" s="73"/>
      <c r="D677" s="73"/>
      <c r="E677" s="73"/>
      <c r="F677" s="74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5.75" customHeight="1">
      <c r="A678" s="73"/>
      <c r="B678" s="73"/>
      <c r="C678" s="73"/>
      <c r="D678" s="73"/>
      <c r="E678" s="73"/>
      <c r="F678" s="74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5.75" customHeight="1">
      <c r="A679" s="73"/>
      <c r="B679" s="73"/>
      <c r="C679" s="73"/>
      <c r="D679" s="73"/>
      <c r="E679" s="73"/>
      <c r="F679" s="74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5.75" customHeight="1">
      <c r="A680" s="73"/>
      <c r="B680" s="73"/>
      <c r="C680" s="73"/>
      <c r="D680" s="73"/>
      <c r="E680" s="73"/>
      <c r="F680" s="74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5.75" customHeight="1">
      <c r="A681" s="73"/>
      <c r="B681" s="73"/>
      <c r="C681" s="73"/>
      <c r="D681" s="73"/>
      <c r="E681" s="73"/>
      <c r="F681" s="74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5.75" customHeight="1">
      <c r="A682" s="73"/>
      <c r="B682" s="73"/>
      <c r="C682" s="73"/>
      <c r="D682" s="73"/>
      <c r="E682" s="73"/>
      <c r="F682" s="74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5.75" customHeight="1">
      <c r="A683" s="73"/>
      <c r="B683" s="73"/>
      <c r="C683" s="73"/>
      <c r="D683" s="73"/>
      <c r="E683" s="73"/>
      <c r="F683" s="74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5.75" customHeight="1">
      <c r="A684" s="73"/>
      <c r="B684" s="73"/>
      <c r="C684" s="73"/>
      <c r="D684" s="73"/>
      <c r="E684" s="73"/>
      <c r="F684" s="74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5.75" customHeight="1">
      <c r="A685" s="73"/>
      <c r="B685" s="73"/>
      <c r="C685" s="73"/>
      <c r="D685" s="73"/>
      <c r="E685" s="73"/>
      <c r="F685" s="74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5.75" customHeight="1">
      <c r="A686" s="73"/>
      <c r="B686" s="73"/>
      <c r="C686" s="73"/>
      <c r="D686" s="73"/>
      <c r="E686" s="73"/>
      <c r="F686" s="74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5.75" customHeight="1">
      <c r="A687" s="73"/>
      <c r="B687" s="73"/>
      <c r="C687" s="73"/>
      <c r="D687" s="73"/>
      <c r="E687" s="73"/>
      <c r="F687" s="74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5.75" customHeight="1">
      <c r="A688" s="73"/>
      <c r="B688" s="73"/>
      <c r="C688" s="73"/>
      <c r="D688" s="73"/>
      <c r="E688" s="73"/>
      <c r="F688" s="74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5.75" customHeight="1">
      <c r="A689" s="73"/>
      <c r="B689" s="73"/>
      <c r="C689" s="73"/>
      <c r="D689" s="73"/>
      <c r="E689" s="73"/>
      <c r="F689" s="74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5.75" customHeight="1">
      <c r="A690" s="73"/>
      <c r="B690" s="73"/>
      <c r="C690" s="73"/>
      <c r="D690" s="73"/>
      <c r="E690" s="73"/>
      <c r="F690" s="74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5.75" customHeight="1">
      <c r="A691" s="73"/>
      <c r="B691" s="73"/>
      <c r="C691" s="73"/>
      <c r="D691" s="73"/>
      <c r="E691" s="73"/>
      <c r="F691" s="74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5.75" customHeight="1">
      <c r="A692" s="73"/>
      <c r="B692" s="73"/>
      <c r="C692" s="73"/>
      <c r="D692" s="73"/>
      <c r="E692" s="73"/>
      <c r="F692" s="74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5.75" customHeight="1">
      <c r="A693" s="73"/>
      <c r="B693" s="73"/>
      <c r="C693" s="73"/>
      <c r="D693" s="73"/>
      <c r="E693" s="73"/>
      <c r="F693" s="74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5.75" customHeight="1">
      <c r="A694" s="73"/>
      <c r="B694" s="73"/>
      <c r="C694" s="73"/>
      <c r="D694" s="73"/>
      <c r="E694" s="73"/>
      <c r="F694" s="74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5.75" customHeight="1">
      <c r="A695" s="73"/>
      <c r="B695" s="73"/>
      <c r="C695" s="73"/>
      <c r="D695" s="73"/>
      <c r="E695" s="73"/>
      <c r="F695" s="74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5.75" customHeight="1">
      <c r="A696" s="73"/>
      <c r="B696" s="73"/>
      <c r="C696" s="73"/>
      <c r="D696" s="73"/>
      <c r="E696" s="73"/>
      <c r="F696" s="74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5.75" customHeight="1">
      <c r="A697" s="73"/>
      <c r="B697" s="73"/>
      <c r="C697" s="73"/>
      <c r="D697" s="73"/>
      <c r="E697" s="73"/>
      <c r="F697" s="74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5.75" customHeight="1">
      <c r="A698" s="73"/>
      <c r="B698" s="73"/>
      <c r="C698" s="73"/>
      <c r="D698" s="73"/>
      <c r="E698" s="73"/>
      <c r="F698" s="74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5.75" customHeight="1">
      <c r="A699" s="73"/>
      <c r="B699" s="73"/>
      <c r="C699" s="73"/>
      <c r="D699" s="73"/>
      <c r="E699" s="73"/>
      <c r="F699" s="74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5.75" customHeight="1">
      <c r="A700" s="73"/>
      <c r="B700" s="73"/>
      <c r="C700" s="73"/>
      <c r="D700" s="73"/>
      <c r="E700" s="73"/>
      <c r="F700" s="74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5.75" customHeight="1">
      <c r="A701" s="73"/>
      <c r="B701" s="73"/>
      <c r="C701" s="73"/>
      <c r="D701" s="73"/>
      <c r="E701" s="73"/>
      <c r="F701" s="74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5.75" customHeight="1">
      <c r="A702" s="73"/>
      <c r="B702" s="73"/>
      <c r="C702" s="73"/>
      <c r="D702" s="73"/>
      <c r="E702" s="73"/>
      <c r="F702" s="74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5.75" customHeight="1">
      <c r="A703" s="73"/>
      <c r="B703" s="73"/>
      <c r="C703" s="73"/>
      <c r="D703" s="73"/>
      <c r="E703" s="73"/>
      <c r="F703" s="74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5.75" customHeight="1">
      <c r="A704" s="73"/>
      <c r="B704" s="73"/>
      <c r="C704" s="73"/>
      <c r="D704" s="73"/>
      <c r="E704" s="73"/>
      <c r="F704" s="74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5.75" customHeight="1">
      <c r="A705" s="73"/>
      <c r="B705" s="73"/>
      <c r="C705" s="73"/>
      <c r="D705" s="73"/>
      <c r="E705" s="73"/>
      <c r="F705" s="74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5.75" customHeight="1">
      <c r="A706" s="73"/>
      <c r="B706" s="73"/>
      <c r="C706" s="73"/>
      <c r="D706" s="73"/>
      <c r="E706" s="73"/>
      <c r="F706" s="74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5.75" customHeight="1">
      <c r="A707" s="73"/>
      <c r="B707" s="73"/>
      <c r="C707" s="73"/>
      <c r="D707" s="73"/>
      <c r="E707" s="73"/>
      <c r="F707" s="74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5.75" customHeight="1">
      <c r="A708" s="73"/>
      <c r="B708" s="73"/>
      <c r="C708" s="73"/>
      <c r="D708" s="73"/>
      <c r="E708" s="73"/>
      <c r="F708" s="74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5.75" customHeight="1">
      <c r="A709" s="73"/>
      <c r="B709" s="73"/>
      <c r="C709" s="73"/>
      <c r="D709" s="73"/>
      <c r="E709" s="73"/>
      <c r="F709" s="74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5.75" customHeight="1">
      <c r="A710" s="73"/>
      <c r="B710" s="73"/>
      <c r="C710" s="73"/>
      <c r="D710" s="73"/>
      <c r="E710" s="73"/>
      <c r="F710" s="74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5.75" customHeight="1">
      <c r="A711" s="73"/>
      <c r="B711" s="73"/>
      <c r="C711" s="73"/>
      <c r="D711" s="73"/>
      <c r="E711" s="73"/>
      <c r="F711" s="74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5.75" customHeight="1">
      <c r="A712" s="73"/>
      <c r="B712" s="73"/>
      <c r="C712" s="73"/>
      <c r="D712" s="73"/>
      <c r="E712" s="73"/>
      <c r="F712" s="74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5.75" customHeight="1">
      <c r="A713" s="73"/>
      <c r="B713" s="73"/>
      <c r="C713" s="73"/>
      <c r="D713" s="73"/>
      <c r="E713" s="73"/>
      <c r="F713" s="74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5.75" customHeight="1">
      <c r="A714" s="73"/>
      <c r="B714" s="73"/>
      <c r="C714" s="73"/>
      <c r="D714" s="73"/>
      <c r="E714" s="73"/>
      <c r="F714" s="74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5.75" customHeight="1">
      <c r="A715" s="73"/>
      <c r="B715" s="73"/>
      <c r="C715" s="73"/>
      <c r="D715" s="73"/>
      <c r="E715" s="73"/>
      <c r="F715" s="74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5.75" customHeight="1">
      <c r="A716" s="73"/>
      <c r="B716" s="73"/>
      <c r="C716" s="73"/>
      <c r="D716" s="73"/>
      <c r="E716" s="73"/>
      <c r="F716" s="74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5.75" customHeight="1">
      <c r="A717" s="73"/>
      <c r="B717" s="73"/>
      <c r="C717" s="73"/>
      <c r="D717" s="73"/>
      <c r="E717" s="73"/>
      <c r="F717" s="74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5.75" customHeight="1">
      <c r="A718" s="73"/>
      <c r="B718" s="73"/>
      <c r="C718" s="73"/>
      <c r="D718" s="73"/>
      <c r="E718" s="73"/>
      <c r="F718" s="74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5.75" customHeight="1">
      <c r="A719" s="73"/>
      <c r="B719" s="73"/>
      <c r="C719" s="73"/>
      <c r="D719" s="73"/>
      <c r="E719" s="73"/>
      <c r="F719" s="74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5.75" customHeight="1">
      <c r="A720" s="73"/>
      <c r="B720" s="73"/>
      <c r="C720" s="73"/>
      <c r="D720" s="73"/>
      <c r="E720" s="73"/>
      <c r="F720" s="74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5.75" customHeight="1">
      <c r="A721" s="73"/>
      <c r="B721" s="73"/>
      <c r="C721" s="73"/>
      <c r="D721" s="73"/>
      <c r="E721" s="73"/>
      <c r="F721" s="74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5.75" customHeight="1">
      <c r="A722" s="73"/>
      <c r="B722" s="73"/>
      <c r="C722" s="73"/>
      <c r="D722" s="73"/>
      <c r="E722" s="73"/>
      <c r="F722" s="74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5.75" customHeight="1">
      <c r="A723" s="73"/>
      <c r="B723" s="73"/>
      <c r="C723" s="73"/>
      <c r="D723" s="73"/>
      <c r="E723" s="73"/>
      <c r="F723" s="74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5.75" customHeight="1">
      <c r="A724" s="73"/>
      <c r="B724" s="73"/>
      <c r="C724" s="73"/>
      <c r="D724" s="73"/>
      <c r="E724" s="73"/>
      <c r="F724" s="74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5.75" customHeight="1">
      <c r="A725" s="73"/>
      <c r="B725" s="73"/>
      <c r="C725" s="73"/>
      <c r="D725" s="73"/>
      <c r="E725" s="73"/>
      <c r="F725" s="74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5.75" customHeight="1">
      <c r="A726" s="73"/>
      <c r="B726" s="73"/>
      <c r="C726" s="73"/>
      <c r="D726" s="73"/>
      <c r="E726" s="73"/>
      <c r="F726" s="74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5.75" customHeight="1">
      <c r="A727" s="73"/>
      <c r="B727" s="73"/>
      <c r="C727" s="73"/>
      <c r="D727" s="73"/>
      <c r="E727" s="73"/>
      <c r="F727" s="74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5.75" customHeight="1">
      <c r="A728" s="73"/>
      <c r="B728" s="73"/>
      <c r="C728" s="73"/>
      <c r="D728" s="73"/>
      <c r="E728" s="73"/>
      <c r="F728" s="74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5.75" customHeight="1">
      <c r="A729" s="73"/>
      <c r="B729" s="73"/>
      <c r="C729" s="73"/>
      <c r="D729" s="73"/>
      <c r="E729" s="73"/>
      <c r="F729" s="74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5.75" customHeight="1">
      <c r="A730" s="73"/>
      <c r="B730" s="73"/>
      <c r="C730" s="73"/>
      <c r="D730" s="73"/>
      <c r="E730" s="73"/>
      <c r="F730" s="74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5.75" customHeight="1">
      <c r="A731" s="73"/>
      <c r="B731" s="73"/>
      <c r="C731" s="73"/>
      <c r="D731" s="73"/>
      <c r="E731" s="73"/>
      <c r="F731" s="74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5.75" customHeight="1">
      <c r="A732" s="73"/>
      <c r="B732" s="73"/>
      <c r="C732" s="73"/>
      <c r="D732" s="73"/>
      <c r="E732" s="73"/>
      <c r="F732" s="74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5.75" customHeight="1">
      <c r="A733" s="73"/>
      <c r="B733" s="73"/>
      <c r="C733" s="73"/>
      <c r="D733" s="73"/>
      <c r="E733" s="73"/>
      <c r="F733" s="74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5.75" customHeight="1">
      <c r="A734" s="73"/>
      <c r="B734" s="73"/>
      <c r="C734" s="73"/>
      <c r="D734" s="73"/>
      <c r="E734" s="73"/>
      <c r="F734" s="74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5.75" customHeight="1">
      <c r="A735" s="73"/>
      <c r="B735" s="73"/>
      <c r="C735" s="73"/>
      <c r="D735" s="73"/>
      <c r="E735" s="73"/>
      <c r="F735" s="74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5.75" customHeight="1">
      <c r="A736" s="73"/>
      <c r="B736" s="73"/>
      <c r="C736" s="73"/>
      <c r="D736" s="73"/>
      <c r="E736" s="73"/>
      <c r="F736" s="74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5.75" customHeight="1">
      <c r="A737" s="73"/>
      <c r="B737" s="73"/>
      <c r="C737" s="73"/>
      <c r="D737" s="73"/>
      <c r="E737" s="73"/>
      <c r="F737" s="74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5.75" customHeight="1">
      <c r="A738" s="73"/>
      <c r="B738" s="73"/>
      <c r="C738" s="73"/>
      <c r="D738" s="73"/>
      <c r="E738" s="73"/>
      <c r="F738" s="74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5.75" customHeight="1">
      <c r="A739" s="73"/>
      <c r="B739" s="73"/>
      <c r="C739" s="73"/>
      <c r="D739" s="73"/>
      <c r="E739" s="73"/>
      <c r="F739" s="74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5.75" customHeight="1">
      <c r="A740" s="73"/>
      <c r="B740" s="73"/>
      <c r="C740" s="73"/>
      <c r="D740" s="73"/>
      <c r="E740" s="73"/>
      <c r="F740" s="74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5.75" customHeight="1">
      <c r="A741" s="73"/>
      <c r="B741" s="73"/>
      <c r="C741" s="73"/>
      <c r="D741" s="73"/>
      <c r="E741" s="73"/>
      <c r="F741" s="74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5.75" customHeight="1">
      <c r="A742" s="73"/>
      <c r="B742" s="73"/>
      <c r="C742" s="73"/>
      <c r="D742" s="73"/>
      <c r="E742" s="73"/>
      <c r="F742" s="74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5.75" customHeight="1">
      <c r="A743" s="73"/>
      <c r="B743" s="73"/>
      <c r="C743" s="73"/>
      <c r="D743" s="73"/>
      <c r="E743" s="73"/>
      <c r="F743" s="74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5.75" customHeight="1">
      <c r="A744" s="73"/>
      <c r="B744" s="73"/>
      <c r="C744" s="73"/>
      <c r="D744" s="73"/>
      <c r="E744" s="73"/>
      <c r="F744" s="74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5.75" customHeight="1">
      <c r="A745" s="73"/>
      <c r="B745" s="73"/>
      <c r="C745" s="73"/>
      <c r="D745" s="73"/>
      <c r="E745" s="73"/>
      <c r="F745" s="74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5.75" customHeight="1">
      <c r="A746" s="73"/>
      <c r="B746" s="73"/>
      <c r="C746" s="73"/>
      <c r="D746" s="73"/>
      <c r="E746" s="73"/>
      <c r="F746" s="74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5.75" customHeight="1">
      <c r="A747" s="73"/>
      <c r="B747" s="73"/>
      <c r="C747" s="73"/>
      <c r="D747" s="73"/>
      <c r="E747" s="73"/>
      <c r="F747" s="74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5.75" customHeight="1">
      <c r="A748" s="73"/>
      <c r="B748" s="73"/>
      <c r="C748" s="73"/>
      <c r="D748" s="73"/>
      <c r="E748" s="73"/>
      <c r="F748" s="74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5.75" customHeight="1">
      <c r="A749" s="73"/>
      <c r="B749" s="73"/>
      <c r="C749" s="73"/>
      <c r="D749" s="73"/>
      <c r="E749" s="73"/>
      <c r="F749" s="74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5.75" customHeight="1">
      <c r="A750" s="73"/>
      <c r="B750" s="73"/>
      <c r="C750" s="73"/>
      <c r="D750" s="73"/>
      <c r="E750" s="73"/>
      <c r="F750" s="74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5.75" customHeight="1">
      <c r="A751" s="73"/>
      <c r="B751" s="73"/>
      <c r="C751" s="73"/>
      <c r="D751" s="73"/>
      <c r="E751" s="73"/>
      <c r="F751" s="74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5.75" customHeight="1">
      <c r="A752" s="73"/>
      <c r="B752" s="73"/>
      <c r="C752" s="73"/>
      <c r="D752" s="73"/>
      <c r="E752" s="73"/>
      <c r="F752" s="74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5.75" customHeight="1">
      <c r="A753" s="73"/>
      <c r="B753" s="73"/>
      <c r="C753" s="73"/>
      <c r="D753" s="73"/>
      <c r="E753" s="73"/>
      <c r="F753" s="74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5.75" customHeight="1">
      <c r="A754" s="73"/>
      <c r="B754" s="73"/>
      <c r="C754" s="73"/>
      <c r="D754" s="73"/>
      <c r="E754" s="73"/>
      <c r="F754" s="74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5.75" customHeight="1">
      <c r="A755" s="73"/>
      <c r="B755" s="73"/>
      <c r="C755" s="73"/>
      <c r="D755" s="73"/>
      <c r="E755" s="73"/>
      <c r="F755" s="74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5.75" customHeight="1">
      <c r="A756" s="73"/>
      <c r="B756" s="73"/>
      <c r="C756" s="73"/>
      <c r="D756" s="73"/>
      <c r="E756" s="73"/>
      <c r="F756" s="74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5.75" customHeight="1">
      <c r="A757" s="73"/>
      <c r="B757" s="73"/>
      <c r="C757" s="73"/>
      <c r="D757" s="73"/>
      <c r="E757" s="73"/>
      <c r="F757" s="74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5.75" customHeight="1">
      <c r="A758" s="73"/>
      <c r="B758" s="73"/>
      <c r="C758" s="73"/>
      <c r="D758" s="73"/>
      <c r="E758" s="73"/>
      <c r="F758" s="74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5.75" customHeight="1">
      <c r="A759" s="73"/>
      <c r="B759" s="73"/>
      <c r="C759" s="73"/>
      <c r="D759" s="73"/>
      <c r="E759" s="73"/>
      <c r="F759" s="74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5.75" customHeight="1">
      <c r="A760" s="73"/>
      <c r="B760" s="73"/>
      <c r="C760" s="73"/>
      <c r="D760" s="73"/>
      <c r="E760" s="73"/>
      <c r="F760" s="74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5.75" customHeight="1">
      <c r="A761" s="73"/>
      <c r="B761" s="73"/>
      <c r="C761" s="73"/>
      <c r="D761" s="73"/>
      <c r="E761" s="73"/>
      <c r="F761" s="74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5.75" customHeight="1">
      <c r="A762" s="73"/>
      <c r="B762" s="73"/>
      <c r="C762" s="73"/>
      <c r="D762" s="73"/>
      <c r="E762" s="73"/>
      <c r="F762" s="74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5.75" customHeight="1">
      <c r="A763" s="73"/>
      <c r="B763" s="73"/>
      <c r="C763" s="73"/>
      <c r="D763" s="73"/>
      <c r="E763" s="73"/>
      <c r="F763" s="74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5.75" customHeight="1">
      <c r="A764" s="73"/>
      <c r="B764" s="73"/>
      <c r="C764" s="73"/>
      <c r="D764" s="73"/>
      <c r="E764" s="73"/>
      <c r="F764" s="74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5.75" customHeight="1">
      <c r="A765" s="73"/>
      <c r="B765" s="73"/>
      <c r="C765" s="73"/>
      <c r="D765" s="73"/>
      <c r="E765" s="73"/>
      <c r="F765" s="74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5.75" customHeight="1">
      <c r="A766" s="73"/>
      <c r="B766" s="73"/>
      <c r="C766" s="73"/>
      <c r="D766" s="73"/>
      <c r="E766" s="73"/>
      <c r="F766" s="74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5.75" customHeight="1">
      <c r="A767" s="73"/>
      <c r="B767" s="73"/>
      <c r="C767" s="73"/>
      <c r="D767" s="73"/>
      <c r="E767" s="73"/>
      <c r="F767" s="74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5.75" customHeight="1">
      <c r="A768" s="73"/>
      <c r="B768" s="73"/>
      <c r="C768" s="73"/>
      <c r="D768" s="73"/>
      <c r="E768" s="73"/>
      <c r="F768" s="74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5.75" customHeight="1">
      <c r="A769" s="73"/>
      <c r="B769" s="73"/>
      <c r="C769" s="73"/>
      <c r="D769" s="73"/>
      <c r="E769" s="73"/>
      <c r="F769" s="74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5.75" customHeight="1">
      <c r="A770" s="73"/>
      <c r="B770" s="73"/>
      <c r="C770" s="73"/>
      <c r="D770" s="73"/>
      <c r="E770" s="73"/>
      <c r="F770" s="74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5.75" customHeight="1">
      <c r="A771" s="73"/>
      <c r="B771" s="73"/>
      <c r="C771" s="73"/>
      <c r="D771" s="73"/>
      <c r="E771" s="73"/>
      <c r="F771" s="74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5.75" customHeight="1">
      <c r="A772" s="73"/>
      <c r="B772" s="73"/>
      <c r="C772" s="73"/>
      <c r="D772" s="73"/>
      <c r="E772" s="73"/>
      <c r="F772" s="74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5.75" customHeight="1">
      <c r="A773" s="73"/>
      <c r="B773" s="73"/>
      <c r="C773" s="73"/>
      <c r="D773" s="73"/>
      <c r="E773" s="73"/>
      <c r="F773" s="74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5.75" customHeight="1">
      <c r="A774" s="73"/>
      <c r="B774" s="73"/>
      <c r="C774" s="73"/>
      <c r="D774" s="73"/>
      <c r="E774" s="73"/>
      <c r="F774" s="74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5.75" customHeight="1">
      <c r="A775" s="73"/>
      <c r="B775" s="73"/>
      <c r="C775" s="73"/>
      <c r="D775" s="73"/>
      <c r="E775" s="73"/>
      <c r="F775" s="74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5.75" customHeight="1">
      <c r="A776" s="73"/>
      <c r="B776" s="73"/>
      <c r="C776" s="73"/>
      <c r="D776" s="73"/>
      <c r="E776" s="73"/>
      <c r="F776" s="74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5.75" customHeight="1">
      <c r="A777" s="73"/>
      <c r="B777" s="73"/>
      <c r="C777" s="73"/>
      <c r="D777" s="73"/>
      <c r="E777" s="73"/>
      <c r="F777" s="74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5.75" customHeight="1">
      <c r="A778" s="73"/>
      <c r="B778" s="73"/>
      <c r="C778" s="73"/>
      <c r="D778" s="73"/>
      <c r="E778" s="73"/>
      <c r="F778" s="74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5.75" customHeight="1">
      <c r="A779" s="73"/>
      <c r="B779" s="73"/>
      <c r="C779" s="73"/>
      <c r="D779" s="73"/>
      <c r="E779" s="73"/>
      <c r="F779" s="74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5.75" customHeight="1">
      <c r="A780" s="73"/>
      <c r="B780" s="73"/>
      <c r="C780" s="73"/>
      <c r="D780" s="73"/>
      <c r="E780" s="73"/>
      <c r="F780" s="74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5.75" customHeight="1">
      <c r="A781" s="73"/>
      <c r="B781" s="73"/>
      <c r="C781" s="73"/>
      <c r="D781" s="73"/>
      <c r="E781" s="73"/>
      <c r="F781" s="74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5.75" customHeight="1">
      <c r="A782" s="73"/>
      <c r="B782" s="73"/>
      <c r="C782" s="73"/>
      <c r="D782" s="73"/>
      <c r="E782" s="73"/>
      <c r="F782" s="74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5.75" customHeight="1">
      <c r="A783" s="73"/>
      <c r="B783" s="73"/>
      <c r="C783" s="73"/>
      <c r="D783" s="73"/>
      <c r="E783" s="73"/>
      <c r="F783" s="74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5.75" customHeight="1">
      <c r="A784" s="73"/>
      <c r="B784" s="73"/>
      <c r="C784" s="73"/>
      <c r="D784" s="73"/>
      <c r="E784" s="73"/>
      <c r="F784" s="74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5.75" customHeight="1">
      <c r="A785" s="73"/>
      <c r="B785" s="73"/>
      <c r="C785" s="73"/>
      <c r="D785" s="73"/>
      <c r="E785" s="73"/>
      <c r="F785" s="74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5.75" customHeight="1">
      <c r="A786" s="73"/>
      <c r="B786" s="73"/>
      <c r="C786" s="73"/>
      <c r="D786" s="73"/>
      <c r="E786" s="73"/>
      <c r="F786" s="74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5.75" customHeight="1">
      <c r="A787" s="73"/>
      <c r="B787" s="73"/>
      <c r="C787" s="73"/>
      <c r="D787" s="73"/>
      <c r="E787" s="73"/>
      <c r="F787" s="74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5.75" customHeight="1">
      <c r="A788" s="73"/>
      <c r="B788" s="73"/>
      <c r="C788" s="73"/>
      <c r="D788" s="73"/>
      <c r="E788" s="73"/>
      <c r="F788" s="74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5.75" customHeight="1">
      <c r="A789" s="73"/>
      <c r="B789" s="73"/>
      <c r="C789" s="73"/>
      <c r="D789" s="73"/>
      <c r="E789" s="73"/>
      <c r="F789" s="74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5.75" customHeight="1">
      <c r="A790" s="73"/>
      <c r="B790" s="73"/>
      <c r="C790" s="73"/>
      <c r="D790" s="73"/>
      <c r="E790" s="73"/>
      <c r="F790" s="74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5.75" customHeight="1">
      <c r="A791" s="73"/>
      <c r="B791" s="73"/>
      <c r="C791" s="73"/>
      <c r="D791" s="73"/>
      <c r="E791" s="73"/>
      <c r="F791" s="74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5.75" customHeight="1">
      <c r="A792" s="73"/>
      <c r="B792" s="73"/>
      <c r="C792" s="73"/>
      <c r="D792" s="73"/>
      <c r="E792" s="73"/>
      <c r="F792" s="74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5.75" customHeight="1">
      <c r="A793" s="73"/>
      <c r="B793" s="73"/>
      <c r="C793" s="73"/>
      <c r="D793" s="73"/>
      <c r="E793" s="73"/>
      <c r="F793" s="74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5.75" customHeight="1">
      <c r="A794" s="73"/>
      <c r="B794" s="73"/>
      <c r="C794" s="73"/>
      <c r="D794" s="73"/>
      <c r="E794" s="73"/>
      <c r="F794" s="74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5.75" customHeight="1">
      <c r="A795" s="73"/>
      <c r="B795" s="73"/>
      <c r="C795" s="73"/>
      <c r="D795" s="73"/>
      <c r="E795" s="73"/>
      <c r="F795" s="74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5.75" customHeight="1">
      <c r="A796" s="73"/>
      <c r="B796" s="73"/>
      <c r="C796" s="73"/>
      <c r="D796" s="73"/>
      <c r="E796" s="73"/>
      <c r="F796" s="74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5.75" customHeight="1">
      <c r="A797" s="73"/>
      <c r="B797" s="73"/>
      <c r="C797" s="73"/>
      <c r="D797" s="73"/>
      <c r="E797" s="73"/>
      <c r="F797" s="74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5.75" customHeight="1">
      <c r="A798" s="73"/>
      <c r="B798" s="73"/>
      <c r="C798" s="73"/>
      <c r="D798" s="73"/>
      <c r="E798" s="73"/>
      <c r="F798" s="74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5.75" customHeight="1">
      <c r="A799" s="73"/>
      <c r="B799" s="73"/>
      <c r="C799" s="73"/>
      <c r="D799" s="73"/>
      <c r="E799" s="73"/>
      <c r="F799" s="74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5.75" customHeight="1">
      <c r="A800" s="73"/>
      <c r="B800" s="73"/>
      <c r="C800" s="73"/>
      <c r="D800" s="73"/>
      <c r="E800" s="73"/>
      <c r="F800" s="74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5.75" customHeight="1">
      <c r="A801" s="73"/>
      <c r="B801" s="73"/>
      <c r="C801" s="73"/>
      <c r="D801" s="73"/>
      <c r="E801" s="73"/>
      <c r="F801" s="74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5.75" customHeight="1">
      <c r="A802" s="73"/>
      <c r="B802" s="73"/>
      <c r="C802" s="73"/>
      <c r="D802" s="73"/>
      <c r="E802" s="73"/>
      <c r="F802" s="74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5.75" customHeight="1">
      <c r="A803" s="73"/>
      <c r="B803" s="73"/>
      <c r="C803" s="73"/>
      <c r="D803" s="73"/>
      <c r="E803" s="73"/>
      <c r="F803" s="74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5.75" customHeight="1">
      <c r="A804" s="73"/>
      <c r="B804" s="73"/>
      <c r="C804" s="73"/>
      <c r="D804" s="73"/>
      <c r="E804" s="73"/>
      <c r="F804" s="74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5.75" customHeight="1">
      <c r="A805" s="73"/>
      <c r="B805" s="73"/>
      <c r="C805" s="73"/>
      <c r="D805" s="73"/>
      <c r="E805" s="73"/>
      <c r="F805" s="74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5.75" customHeight="1">
      <c r="A806" s="73"/>
      <c r="B806" s="73"/>
      <c r="C806" s="73"/>
      <c r="D806" s="73"/>
      <c r="E806" s="73"/>
      <c r="F806" s="74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5.75" customHeight="1">
      <c r="A807" s="73"/>
      <c r="B807" s="73"/>
      <c r="C807" s="73"/>
      <c r="D807" s="73"/>
      <c r="E807" s="73"/>
      <c r="F807" s="74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5.75" customHeight="1">
      <c r="A808" s="73"/>
      <c r="B808" s="73"/>
      <c r="C808" s="73"/>
      <c r="D808" s="73"/>
      <c r="E808" s="73"/>
      <c r="F808" s="74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5.75" customHeight="1">
      <c r="A809" s="73"/>
      <c r="B809" s="73"/>
      <c r="C809" s="73"/>
      <c r="D809" s="73"/>
      <c r="E809" s="73"/>
      <c r="F809" s="74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5.75" customHeight="1">
      <c r="A810" s="73"/>
      <c r="B810" s="73"/>
      <c r="C810" s="73"/>
      <c r="D810" s="73"/>
      <c r="E810" s="73"/>
      <c r="F810" s="74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5.75" customHeight="1">
      <c r="A811" s="73"/>
      <c r="B811" s="73"/>
      <c r="C811" s="73"/>
      <c r="D811" s="73"/>
      <c r="E811" s="73"/>
      <c r="F811" s="74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5.75" customHeight="1">
      <c r="A812" s="73"/>
      <c r="B812" s="73"/>
      <c r="C812" s="73"/>
      <c r="D812" s="73"/>
      <c r="E812" s="73"/>
      <c r="F812" s="74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5.75" customHeight="1">
      <c r="A813" s="73"/>
      <c r="B813" s="73"/>
      <c r="C813" s="73"/>
      <c r="D813" s="73"/>
      <c r="E813" s="73"/>
      <c r="F813" s="74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5.75" customHeight="1">
      <c r="A814" s="73"/>
      <c r="B814" s="73"/>
      <c r="C814" s="73"/>
      <c r="D814" s="73"/>
      <c r="E814" s="73"/>
      <c r="F814" s="74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5.75" customHeight="1">
      <c r="A815" s="73"/>
      <c r="B815" s="73"/>
      <c r="C815" s="73"/>
      <c r="D815" s="73"/>
      <c r="E815" s="73"/>
      <c r="F815" s="74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5.75" customHeight="1">
      <c r="A816" s="73"/>
      <c r="B816" s="73"/>
      <c r="C816" s="73"/>
      <c r="D816" s="73"/>
      <c r="E816" s="73"/>
      <c r="F816" s="74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5.75" customHeight="1">
      <c r="A817" s="73"/>
      <c r="B817" s="73"/>
      <c r="C817" s="73"/>
      <c r="D817" s="73"/>
      <c r="E817" s="73"/>
      <c r="F817" s="74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5.75" customHeight="1">
      <c r="A818" s="73"/>
      <c r="B818" s="73"/>
      <c r="C818" s="73"/>
      <c r="D818" s="73"/>
      <c r="E818" s="73"/>
      <c r="F818" s="74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5.75" customHeight="1">
      <c r="A819" s="73"/>
      <c r="B819" s="73"/>
      <c r="C819" s="73"/>
      <c r="D819" s="73"/>
      <c r="E819" s="73"/>
      <c r="F819" s="74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5.75" customHeight="1">
      <c r="A820" s="73"/>
      <c r="B820" s="73"/>
      <c r="C820" s="73"/>
      <c r="D820" s="73"/>
      <c r="E820" s="73"/>
      <c r="F820" s="74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5.75" customHeight="1">
      <c r="A821" s="73"/>
      <c r="B821" s="73"/>
      <c r="C821" s="73"/>
      <c r="D821" s="73"/>
      <c r="E821" s="73"/>
      <c r="F821" s="74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5.75" customHeight="1">
      <c r="A822" s="73"/>
      <c r="B822" s="73"/>
      <c r="C822" s="73"/>
      <c r="D822" s="73"/>
      <c r="E822" s="73"/>
      <c r="F822" s="74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5.75" customHeight="1">
      <c r="A823" s="73"/>
      <c r="B823" s="73"/>
      <c r="C823" s="73"/>
      <c r="D823" s="73"/>
      <c r="E823" s="73"/>
      <c r="F823" s="74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5.75" customHeight="1">
      <c r="A824" s="73"/>
      <c r="B824" s="73"/>
      <c r="C824" s="73"/>
      <c r="D824" s="73"/>
      <c r="E824" s="73"/>
      <c r="F824" s="74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5.75" customHeight="1">
      <c r="A825" s="73"/>
      <c r="B825" s="73"/>
      <c r="C825" s="73"/>
      <c r="D825" s="73"/>
      <c r="E825" s="73"/>
      <c r="F825" s="74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5.75" customHeight="1">
      <c r="A826" s="73"/>
      <c r="B826" s="73"/>
      <c r="C826" s="73"/>
      <c r="D826" s="73"/>
      <c r="E826" s="73"/>
      <c r="F826" s="74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5.75" customHeight="1">
      <c r="A827" s="73"/>
      <c r="B827" s="73"/>
      <c r="C827" s="73"/>
      <c r="D827" s="73"/>
      <c r="E827" s="73"/>
      <c r="F827" s="74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5.75" customHeight="1">
      <c r="A828" s="73"/>
      <c r="B828" s="73"/>
      <c r="C828" s="73"/>
      <c r="D828" s="73"/>
      <c r="E828" s="73"/>
      <c r="F828" s="74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5.75" customHeight="1">
      <c r="A829" s="73"/>
      <c r="B829" s="73"/>
      <c r="C829" s="73"/>
      <c r="D829" s="73"/>
      <c r="E829" s="73"/>
      <c r="F829" s="74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5.75" customHeight="1">
      <c r="A830" s="73"/>
      <c r="B830" s="73"/>
      <c r="C830" s="73"/>
      <c r="D830" s="73"/>
      <c r="E830" s="73"/>
      <c r="F830" s="74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5.75" customHeight="1">
      <c r="A831" s="73"/>
      <c r="B831" s="73"/>
      <c r="C831" s="73"/>
      <c r="D831" s="73"/>
      <c r="E831" s="73"/>
      <c r="F831" s="74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5.75" customHeight="1">
      <c r="A832" s="73"/>
      <c r="B832" s="73"/>
      <c r="C832" s="73"/>
      <c r="D832" s="73"/>
      <c r="E832" s="73"/>
      <c r="F832" s="74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5.75" customHeight="1">
      <c r="A833" s="73"/>
      <c r="B833" s="73"/>
      <c r="C833" s="73"/>
      <c r="D833" s="73"/>
      <c r="E833" s="73"/>
      <c r="F833" s="74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5.75" customHeight="1">
      <c r="A834" s="73"/>
      <c r="B834" s="73"/>
      <c r="C834" s="73"/>
      <c r="D834" s="73"/>
      <c r="E834" s="73"/>
      <c r="F834" s="74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5.75" customHeight="1">
      <c r="A835" s="73"/>
      <c r="B835" s="73"/>
      <c r="C835" s="73"/>
      <c r="D835" s="73"/>
      <c r="E835" s="73"/>
      <c r="F835" s="74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5.75" customHeight="1">
      <c r="A836" s="73"/>
      <c r="B836" s="73"/>
      <c r="C836" s="73"/>
      <c r="D836" s="73"/>
      <c r="E836" s="73"/>
      <c r="F836" s="74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5.75" customHeight="1">
      <c r="A837" s="73"/>
      <c r="B837" s="73"/>
      <c r="C837" s="73"/>
      <c r="D837" s="73"/>
      <c r="E837" s="73"/>
      <c r="F837" s="74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5.75" customHeight="1">
      <c r="A838" s="73"/>
      <c r="B838" s="73"/>
      <c r="C838" s="73"/>
      <c r="D838" s="73"/>
      <c r="E838" s="73"/>
      <c r="F838" s="74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5.75" customHeight="1">
      <c r="A839" s="73"/>
      <c r="B839" s="73"/>
      <c r="C839" s="73"/>
      <c r="D839" s="73"/>
      <c r="E839" s="73"/>
      <c r="F839" s="74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5.75" customHeight="1">
      <c r="A840" s="73"/>
      <c r="B840" s="73"/>
      <c r="C840" s="73"/>
      <c r="D840" s="73"/>
      <c r="E840" s="73"/>
      <c r="F840" s="74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5.75" customHeight="1">
      <c r="A841" s="73"/>
      <c r="B841" s="73"/>
      <c r="C841" s="73"/>
      <c r="D841" s="73"/>
      <c r="E841" s="73"/>
      <c r="F841" s="74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5.75" customHeight="1">
      <c r="A842" s="73"/>
      <c r="B842" s="73"/>
      <c r="C842" s="73"/>
      <c r="D842" s="73"/>
      <c r="E842" s="73"/>
      <c r="F842" s="74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5.75" customHeight="1">
      <c r="A843" s="73"/>
      <c r="B843" s="73"/>
      <c r="C843" s="73"/>
      <c r="D843" s="73"/>
      <c r="E843" s="73"/>
      <c r="F843" s="74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5.75" customHeight="1">
      <c r="A844" s="73"/>
      <c r="B844" s="73"/>
      <c r="C844" s="73"/>
      <c r="D844" s="73"/>
      <c r="E844" s="73"/>
      <c r="F844" s="74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5.75" customHeight="1">
      <c r="A845" s="73"/>
      <c r="B845" s="73"/>
      <c r="C845" s="73"/>
      <c r="D845" s="73"/>
      <c r="E845" s="73"/>
      <c r="F845" s="74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5.75" customHeight="1">
      <c r="A846" s="73"/>
      <c r="B846" s="73"/>
      <c r="C846" s="73"/>
      <c r="D846" s="73"/>
      <c r="E846" s="73"/>
      <c r="F846" s="74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5.75" customHeight="1">
      <c r="A847" s="73"/>
      <c r="B847" s="73"/>
      <c r="C847" s="73"/>
      <c r="D847" s="73"/>
      <c r="E847" s="73"/>
      <c r="F847" s="74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5.75" customHeight="1">
      <c r="A848" s="73"/>
      <c r="B848" s="73"/>
      <c r="C848" s="73"/>
      <c r="D848" s="73"/>
      <c r="E848" s="73"/>
      <c r="F848" s="74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5.75" customHeight="1">
      <c r="A849" s="73"/>
      <c r="B849" s="73"/>
      <c r="C849" s="73"/>
      <c r="D849" s="73"/>
      <c r="E849" s="73"/>
      <c r="F849" s="74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5.75" customHeight="1">
      <c r="A850" s="73"/>
      <c r="B850" s="73"/>
      <c r="C850" s="73"/>
      <c r="D850" s="73"/>
      <c r="E850" s="73"/>
      <c r="F850" s="74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5.75" customHeight="1">
      <c r="A851" s="73"/>
      <c r="B851" s="73"/>
      <c r="C851" s="73"/>
      <c r="D851" s="73"/>
      <c r="E851" s="73"/>
      <c r="F851" s="74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5.75" customHeight="1">
      <c r="A852" s="73"/>
      <c r="B852" s="73"/>
      <c r="C852" s="73"/>
      <c r="D852" s="73"/>
      <c r="E852" s="73"/>
      <c r="F852" s="74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5.75" customHeight="1">
      <c r="A853" s="73"/>
      <c r="B853" s="73"/>
      <c r="C853" s="73"/>
      <c r="D853" s="73"/>
      <c r="E853" s="73"/>
      <c r="F853" s="74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5.75" customHeight="1">
      <c r="A854" s="73"/>
      <c r="B854" s="73"/>
      <c r="C854" s="73"/>
      <c r="D854" s="73"/>
      <c r="E854" s="73"/>
      <c r="F854" s="74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5.75" customHeight="1">
      <c r="A855" s="73"/>
      <c r="B855" s="73"/>
      <c r="C855" s="73"/>
      <c r="D855" s="73"/>
      <c r="E855" s="73"/>
      <c r="F855" s="74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5.75" customHeight="1">
      <c r="A856" s="73"/>
      <c r="B856" s="73"/>
      <c r="C856" s="73"/>
      <c r="D856" s="73"/>
      <c r="E856" s="73"/>
      <c r="F856" s="74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5.75" customHeight="1">
      <c r="A857" s="73"/>
      <c r="B857" s="73"/>
      <c r="C857" s="73"/>
      <c r="D857" s="73"/>
      <c r="E857" s="73"/>
      <c r="F857" s="74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5.75" customHeight="1">
      <c r="A858" s="73"/>
      <c r="B858" s="73"/>
      <c r="C858" s="73"/>
      <c r="D858" s="73"/>
      <c r="E858" s="73"/>
      <c r="F858" s="74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5.75" customHeight="1">
      <c r="A859" s="73"/>
      <c r="B859" s="73"/>
      <c r="C859" s="73"/>
      <c r="D859" s="73"/>
      <c r="E859" s="73"/>
      <c r="F859" s="74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5.75" customHeight="1">
      <c r="A860" s="73"/>
      <c r="B860" s="73"/>
      <c r="C860" s="73"/>
      <c r="D860" s="73"/>
      <c r="E860" s="73"/>
      <c r="F860" s="74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5.75" customHeight="1">
      <c r="A861" s="73"/>
      <c r="B861" s="73"/>
      <c r="C861" s="73"/>
      <c r="D861" s="73"/>
      <c r="E861" s="73"/>
      <c r="F861" s="74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5.75" customHeight="1">
      <c r="A862" s="73"/>
      <c r="B862" s="73"/>
      <c r="C862" s="73"/>
      <c r="D862" s="73"/>
      <c r="E862" s="73"/>
      <c r="F862" s="74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5.75" customHeight="1">
      <c r="A863" s="73"/>
      <c r="B863" s="73"/>
      <c r="C863" s="73"/>
      <c r="D863" s="73"/>
      <c r="E863" s="73"/>
      <c r="F863" s="74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5.75" customHeight="1">
      <c r="A864" s="73"/>
      <c r="B864" s="73"/>
      <c r="C864" s="73"/>
      <c r="D864" s="73"/>
      <c r="E864" s="73"/>
      <c r="F864" s="74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5.75" customHeight="1">
      <c r="A865" s="73"/>
      <c r="B865" s="73"/>
      <c r="C865" s="73"/>
      <c r="D865" s="73"/>
      <c r="E865" s="73"/>
      <c r="F865" s="74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5.75" customHeight="1">
      <c r="A866" s="73"/>
      <c r="B866" s="73"/>
      <c r="C866" s="73"/>
      <c r="D866" s="73"/>
      <c r="E866" s="73"/>
      <c r="F866" s="74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5.75" customHeight="1">
      <c r="A867" s="73"/>
      <c r="B867" s="73"/>
      <c r="C867" s="73"/>
      <c r="D867" s="73"/>
      <c r="E867" s="73"/>
      <c r="F867" s="74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5.75" customHeight="1">
      <c r="A868" s="73"/>
      <c r="B868" s="73"/>
      <c r="C868" s="73"/>
      <c r="D868" s="73"/>
      <c r="E868" s="73"/>
      <c r="F868" s="74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5.75" customHeight="1">
      <c r="A869" s="73"/>
      <c r="B869" s="73"/>
      <c r="C869" s="73"/>
      <c r="D869" s="73"/>
      <c r="E869" s="73"/>
      <c r="F869" s="74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5.75" customHeight="1">
      <c r="A870" s="73"/>
      <c r="B870" s="73"/>
      <c r="C870" s="73"/>
      <c r="D870" s="73"/>
      <c r="E870" s="73"/>
      <c r="F870" s="74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5.75" customHeight="1">
      <c r="A871" s="73"/>
      <c r="B871" s="73"/>
      <c r="C871" s="73"/>
      <c r="D871" s="73"/>
      <c r="E871" s="73"/>
      <c r="F871" s="74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5.75" customHeight="1">
      <c r="A872" s="73"/>
      <c r="B872" s="73"/>
      <c r="C872" s="73"/>
      <c r="D872" s="73"/>
      <c r="E872" s="73"/>
      <c r="F872" s="74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5.75" customHeight="1">
      <c r="A873" s="73"/>
      <c r="B873" s="73"/>
      <c r="C873" s="73"/>
      <c r="D873" s="73"/>
      <c r="E873" s="73"/>
      <c r="F873" s="74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5.75" customHeight="1">
      <c r="A874" s="73"/>
      <c r="B874" s="73"/>
      <c r="C874" s="73"/>
      <c r="D874" s="73"/>
      <c r="E874" s="73"/>
      <c r="F874" s="74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5.75" customHeight="1">
      <c r="A875" s="73"/>
      <c r="B875" s="73"/>
      <c r="C875" s="73"/>
      <c r="D875" s="73"/>
      <c r="E875" s="73"/>
      <c r="F875" s="74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5.75" customHeight="1">
      <c r="A876" s="73"/>
      <c r="B876" s="73"/>
      <c r="C876" s="73"/>
      <c r="D876" s="73"/>
      <c r="E876" s="73"/>
      <c r="F876" s="74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5.75" customHeight="1">
      <c r="A877" s="73"/>
      <c r="B877" s="73"/>
      <c r="C877" s="73"/>
      <c r="D877" s="73"/>
      <c r="E877" s="73"/>
      <c r="F877" s="74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5.75" customHeight="1">
      <c r="A878" s="73"/>
      <c r="B878" s="73"/>
      <c r="C878" s="73"/>
      <c r="D878" s="73"/>
      <c r="E878" s="73"/>
      <c r="F878" s="74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5.75" customHeight="1">
      <c r="A879" s="73"/>
      <c r="B879" s="73"/>
      <c r="C879" s="73"/>
      <c r="D879" s="73"/>
      <c r="E879" s="73"/>
      <c r="F879" s="74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5.75" customHeight="1">
      <c r="A880" s="73"/>
      <c r="B880" s="73"/>
      <c r="C880" s="73"/>
      <c r="D880" s="73"/>
      <c r="E880" s="73"/>
      <c r="F880" s="74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5.75" customHeight="1">
      <c r="A881" s="73"/>
      <c r="B881" s="73"/>
      <c r="C881" s="73"/>
      <c r="D881" s="73"/>
      <c r="E881" s="73"/>
      <c r="F881" s="74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5.75" customHeight="1">
      <c r="A882" s="73"/>
      <c r="B882" s="73"/>
      <c r="C882" s="73"/>
      <c r="D882" s="73"/>
      <c r="E882" s="73"/>
      <c r="F882" s="74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5.75" customHeight="1">
      <c r="A883" s="73"/>
      <c r="B883" s="73"/>
      <c r="C883" s="73"/>
      <c r="D883" s="73"/>
      <c r="E883" s="73"/>
      <c r="F883" s="74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5.75" customHeight="1">
      <c r="A884" s="73"/>
      <c r="B884" s="73"/>
      <c r="C884" s="73"/>
      <c r="D884" s="73"/>
      <c r="E884" s="73"/>
      <c r="F884" s="74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5.75" customHeight="1">
      <c r="A885" s="73"/>
      <c r="B885" s="73"/>
      <c r="C885" s="73"/>
      <c r="D885" s="73"/>
      <c r="E885" s="73"/>
      <c r="F885" s="74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5.75" customHeight="1">
      <c r="A886" s="73"/>
      <c r="B886" s="73"/>
      <c r="C886" s="73"/>
      <c r="D886" s="73"/>
      <c r="E886" s="73"/>
      <c r="F886" s="74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5.75" customHeight="1">
      <c r="A887" s="73"/>
      <c r="B887" s="73"/>
      <c r="C887" s="73"/>
      <c r="D887" s="73"/>
      <c r="E887" s="73"/>
      <c r="F887" s="74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5.75" customHeight="1">
      <c r="A888" s="73"/>
      <c r="B888" s="73"/>
      <c r="C888" s="73"/>
      <c r="D888" s="73"/>
      <c r="E888" s="73"/>
      <c r="F888" s="74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5.75" customHeight="1">
      <c r="A889" s="73"/>
      <c r="B889" s="73"/>
      <c r="C889" s="73"/>
      <c r="D889" s="73"/>
      <c r="E889" s="73"/>
      <c r="F889" s="74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5.75" customHeight="1">
      <c r="A890" s="73"/>
      <c r="B890" s="73"/>
      <c r="C890" s="73"/>
      <c r="D890" s="73"/>
      <c r="E890" s="73"/>
      <c r="F890" s="74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5.75" customHeight="1">
      <c r="A891" s="73"/>
      <c r="B891" s="73"/>
      <c r="C891" s="73"/>
      <c r="D891" s="73"/>
      <c r="E891" s="73"/>
      <c r="F891" s="74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5.75" customHeight="1">
      <c r="A892" s="73"/>
      <c r="B892" s="73"/>
      <c r="C892" s="73"/>
      <c r="D892" s="73"/>
      <c r="E892" s="73"/>
      <c r="F892" s="74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5.75" customHeight="1">
      <c r="A893" s="73"/>
      <c r="B893" s="73"/>
      <c r="C893" s="73"/>
      <c r="D893" s="73"/>
      <c r="E893" s="73"/>
      <c r="F893" s="74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5.75" customHeight="1">
      <c r="A894" s="73"/>
      <c r="B894" s="73"/>
      <c r="C894" s="73"/>
      <c r="D894" s="73"/>
      <c r="E894" s="73"/>
      <c r="F894" s="74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5.75" customHeight="1">
      <c r="A895" s="73"/>
      <c r="B895" s="73"/>
      <c r="C895" s="73"/>
      <c r="D895" s="73"/>
      <c r="E895" s="73"/>
      <c r="F895" s="74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5.75" customHeight="1">
      <c r="A896" s="73"/>
      <c r="B896" s="73"/>
      <c r="C896" s="73"/>
      <c r="D896" s="73"/>
      <c r="E896" s="73"/>
      <c r="F896" s="74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5.75" customHeight="1">
      <c r="A897" s="73"/>
      <c r="B897" s="73"/>
      <c r="C897" s="73"/>
      <c r="D897" s="73"/>
      <c r="E897" s="73"/>
      <c r="F897" s="74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5.75" customHeight="1">
      <c r="A898" s="73"/>
      <c r="B898" s="73"/>
      <c r="C898" s="73"/>
      <c r="D898" s="73"/>
      <c r="E898" s="73"/>
      <c r="F898" s="74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5.75" customHeight="1">
      <c r="A899" s="73"/>
      <c r="B899" s="73"/>
      <c r="C899" s="73"/>
      <c r="D899" s="73"/>
      <c r="E899" s="73"/>
      <c r="F899" s="74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5.75" customHeight="1">
      <c r="A900" s="73"/>
      <c r="B900" s="73"/>
      <c r="C900" s="73"/>
      <c r="D900" s="73"/>
      <c r="E900" s="73"/>
      <c r="F900" s="74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5.75" customHeight="1">
      <c r="A901" s="73"/>
      <c r="B901" s="73"/>
      <c r="C901" s="73"/>
      <c r="D901" s="73"/>
      <c r="E901" s="73"/>
      <c r="F901" s="74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5.75" customHeight="1">
      <c r="A902" s="73"/>
      <c r="B902" s="73"/>
      <c r="C902" s="73"/>
      <c r="D902" s="73"/>
      <c r="E902" s="73"/>
      <c r="F902" s="74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5.75" customHeight="1">
      <c r="A903" s="73"/>
      <c r="B903" s="73"/>
      <c r="C903" s="73"/>
      <c r="D903" s="73"/>
      <c r="E903" s="73"/>
      <c r="F903" s="74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5.75" customHeight="1">
      <c r="A904" s="73"/>
      <c r="B904" s="73"/>
      <c r="C904" s="73"/>
      <c r="D904" s="73"/>
      <c r="E904" s="73"/>
      <c r="F904" s="74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5.75" customHeight="1">
      <c r="A905" s="73"/>
      <c r="B905" s="73"/>
      <c r="C905" s="73"/>
      <c r="D905" s="73"/>
      <c r="E905" s="73"/>
      <c r="F905" s="74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5.75" customHeight="1">
      <c r="A906" s="73"/>
      <c r="B906" s="73"/>
      <c r="C906" s="73"/>
      <c r="D906" s="73"/>
      <c r="E906" s="73"/>
      <c r="F906" s="74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5.75" customHeight="1">
      <c r="A907" s="73"/>
      <c r="B907" s="73"/>
      <c r="C907" s="73"/>
      <c r="D907" s="73"/>
      <c r="E907" s="73"/>
      <c r="F907" s="74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5.75" customHeight="1">
      <c r="A908" s="73"/>
      <c r="B908" s="73"/>
      <c r="C908" s="73"/>
      <c r="D908" s="73"/>
      <c r="E908" s="73"/>
      <c r="F908" s="74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5.75" customHeight="1">
      <c r="A909" s="73"/>
      <c r="B909" s="73"/>
      <c r="C909" s="73"/>
      <c r="D909" s="73"/>
      <c r="E909" s="73"/>
      <c r="F909" s="74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5.75" customHeight="1">
      <c r="A910" s="73"/>
      <c r="B910" s="73"/>
      <c r="C910" s="73"/>
      <c r="D910" s="73"/>
      <c r="E910" s="73"/>
      <c r="F910" s="74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5.75" customHeight="1">
      <c r="A911" s="73"/>
      <c r="B911" s="73"/>
      <c r="C911" s="73"/>
      <c r="D911" s="73"/>
      <c r="E911" s="73"/>
      <c r="F911" s="74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5.75" customHeight="1">
      <c r="A912" s="73"/>
      <c r="B912" s="73"/>
      <c r="C912" s="73"/>
      <c r="D912" s="73"/>
      <c r="E912" s="73"/>
      <c r="F912" s="74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5.75" customHeight="1">
      <c r="A913" s="73"/>
      <c r="B913" s="73"/>
      <c r="C913" s="73"/>
      <c r="D913" s="73"/>
      <c r="E913" s="73"/>
      <c r="F913" s="74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5.75" customHeight="1">
      <c r="A914" s="73"/>
      <c r="B914" s="73"/>
      <c r="C914" s="73"/>
      <c r="D914" s="73"/>
      <c r="E914" s="73"/>
      <c r="F914" s="74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5.75" customHeight="1">
      <c r="A915" s="73"/>
      <c r="B915" s="73"/>
      <c r="C915" s="73"/>
      <c r="D915" s="73"/>
      <c r="E915" s="73"/>
      <c r="F915" s="74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5.75" customHeight="1">
      <c r="A916" s="73"/>
      <c r="B916" s="73"/>
      <c r="C916" s="73"/>
      <c r="D916" s="73"/>
      <c r="E916" s="73"/>
      <c r="F916" s="74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5.75" customHeight="1">
      <c r="A917" s="73"/>
      <c r="B917" s="73"/>
      <c r="C917" s="73"/>
      <c r="D917" s="73"/>
      <c r="E917" s="73"/>
      <c r="F917" s="74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5.75" customHeight="1">
      <c r="A918" s="73"/>
      <c r="B918" s="73"/>
      <c r="C918" s="73"/>
      <c r="D918" s="73"/>
      <c r="E918" s="73"/>
      <c r="F918" s="74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5.75" customHeight="1">
      <c r="A919" s="73"/>
      <c r="B919" s="73"/>
      <c r="C919" s="73"/>
      <c r="D919" s="73"/>
      <c r="E919" s="73"/>
      <c r="F919" s="74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5.75" customHeight="1">
      <c r="A920" s="73"/>
      <c r="B920" s="73"/>
      <c r="C920" s="73"/>
      <c r="D920" s="73"/>
      <c r="E920" s="73"/>
      <c r="F920" s="74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5.75" customHeight="1">
      <c r="A921" s="73"/>
      <c r="B921" s="73"/>
      <c r="C921" s="73"/>
      <c r="D921" s="73"/>
      <c r="E921" s="73"/>
      <c r="F921" s="74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5.75" customHeight="1">
      <c r="A922" s="73"/>
      <c r="B922" s="73"/>
      <c r="C922" s="73"/>
      <c r="D922" s="73"/>
      <c r="E922" s="73"/>
      <c r="F922" s="74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5.75" customHeight="1">
      <c r="A923" s="73"/>
      <c r="B923" s="73"/>
      <c r="C923" s="73"/>
      <c r="D923" s="73"/>
      <c r="E923" s="73"/>
      <c r="F923" s="74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5.75" customHeight="1">
      <c r="A924" s="73"/>
      <c r="B924" s="73"/>
      <c r="C924" s="73"/>
      <c r="D924" s="73"/>
      <c r="E924" s="73"/>
      <c r="F924" s="74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5.75" customHeight="1">
      <c r="A925" s="73"/>
      <c r="B925" s="73"/>
      <c r="C925" s="73"/>
      <c r="D925" s="73"/>
      <c r="E925" s="73"/>
      <c r="F925" s="74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5.75" customHeight="1">
      <c r="A926" s="73"/>
      <c r="B926" s="73"/>
      <c r="C926" s="73"/>
      <c r="D926" s="73"/>
      <c r="E926" s="73"/>
      <c r="F926" s="74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5.75" customHeight="1">
      <c r="A927" s="73"/>
      <c r="B927" s="73"/>
      <c r="C927" s="73"/>
      <c r="D927" s="73"/>
      <c r="E927" s="73"/>
      <c r="F927" s="74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5.75" customHeight="1">
      <c r="A928" s="73"/>
      <c r="B928" s="73"/>
      <c r="C928" s="73"/>
      <c r="D928" s="73"/>
      <c r="E928" s="73"/>
      <c r="F928" s="74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5.75" customHeight="1">
      <c r="A929" s="73"/>
      <c r="B929" s="73"/>
      <c r="C929" s="73"/>
      <c r="D929" s="73"/>
      <c r="E929" s="73"/>
      <c r="F929" s="74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5.75" customHeight="1">
      <c r="A930" s="73"/>
      <c r="B930" s="73"/>
      <c r="C930" s="73"/>
      <c r="D930" s="73"/>
      <c r="E930" s="73"/>
      <c r="F930" s="74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5.75" customHeight="1">
      <c r="A931" s="73"/>
      <c r="B931" s="73"/>
      <c r="C931" s="73"/>
      <c r="D931" s="73"/>
      <c r="E931" s="73"/>
      <c r="F931" s="74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5.75" customHeight="1">
      <c r="A932" s="73"/>
      <c r="B932" s="73"/>
      <c r="C932" s="73"/>
      <c r="D932" s="73"/>
      <c r="E932" s="73"/>
      <c r="F932" s="74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5.75" customHeight="1">
      <c r="A933" s="73"/>
      <c r="B933" s="73"/>
      <c r="C933" s="73"/>
      <c r="D933" s="73"/>
      <c r="E933" s="73"/>
      <c r="F933" s="74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5.75" customHeight="1">
      <c r="A934" s="73"/>
      <c r="B934" s="73"/>
      <c r="C934" s="73"/>
      <c r="D934" s="73"/>
      <c r="E934" s="73"/>
      <c r="F934" s="74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5.75" customHeight="1">
      <c r="A935" s="73"/>
      <c r="B935" s="73"/>
      <c r="C935" s="73"/>
      <c r="D935" s="73"/>
      <c r="E935" s="73"/>
      <c r="F935" s="74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5.75" customHeight="1">
      <c r="A936" s="73"/>
      <c r="B936" s="73"/>
      <c r="C936" s="73"/>
      <c r="D936" s="73"/>
      <c r="E936" s="73"/>
      <c r="F936" s="74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5.75" customHeight="1">
      <c r="A937" s="73"/>
      <c r="B937" s="73"/>
      <c r="C937" s="73"/>
      <c r="D937" s="73"/>
      <c r="E937" s="73"/>
      <c r="F937" s="74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5.75" customHeight="1">
      <c r="A938" s="73"/>
      <c r="B938" s="73"/>
      <c r="C938" s="73"/>
      <c r="D938" s="73"/>
      <c r="E938" s="73"/>
      <c r="F938" s="74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5.75" customHeight="1">
      <c r="A939" s="73"/>
      <c r="B939" s="73"/>
      <c r="C939" s="73"/>
      <c r="D939" s="73"/>
      <c r="E939" s="73"/>
      <c r="F939" s="74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5.75" customHeight="1">
      <c r="A940" s="73"/>
      <c r="B940" s="73"/>
      <c r="C940" s="73"/>
      <c r="D940" s="73"/>
      <c r="E940" s="73"/>
      <c r="F940" s="74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5.75" customHeight="1">
      <c r="A941" s="73"/>
      <c r="B941" s="73"/>
      <c r="C941" s="73"/>
      <c r="D941" s="73"/>
      <c r="E941" s="73"/>
      <c r="F941" s="74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5.75" customHeight="1">
      <c r="A942" s="73"/>
      <c r="B942" s="73"/>
      <c r="C942" s="73"/>
      <c r="D942" s="73"/>
      <c r="E942" s="73"/>
      <c r="F942" s="74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5.75" customHeight="1">
      <c r="A943" s="73"/>
      <c r="B943" s="73"/>
      <c r="C943" s="73"/>
      <c r="D943" s="73"/>
      <c r="E943" s="73"/>
      <c r="F943" s="74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5.75" customHeight="1">
      <c r="A944" s="73"/>
      <c r="B944" s="73"/>
      <c r="C944" s="73"/>
      <c r="D944" s="73"/>
      <c r="E944" s="73"/>
      <c r="F944" s="74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5.75" customHeight="1">
      <c r="A945" s="73"/>
      <c r="B945" s="73"/>
      <c r="C945" s="73"/>
      <c r="D945" s="73"/>
      <c r="E945" s="73"/>
      <c r="F945" s="74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5.75" customHeight="1">
      <c r="A946" s="73"/>
      <c r="B946" s="73"/>
      <c r="C946" s="73"/>
      <c r="D946" s="73"/>
      <c r="E946" s="73"/>
      <c r="F946" s="74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5.75" customHeight="1">
      <c r="A947" s="73"/>
      <c r="B947" s="73"/>
      <c r="C947" s="73"/>
      <c r="D947" s="73"/>
      <c r="E947" s="73"/>
      <c r="F947" s="74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5.75" customHeight="1">
      <c r="A948" s="73"/>
      <c r="B948" s="73"/>
      <c r="C948" s="73"/>
      <c r="D948" s="73"/>
      <c r="E948" s="73"/>
      <c r="F948" s="74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5.75" customHeight="1">
      <c r="A949" s="73"/>
      <c r="B949" s="73"/>
      <c r="C949" s="73"/>
      <c r="D949" s="73"/>
      <c r="E949" s="73"/>
      <c r="F949" s="74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5.75" customHeight="1">
      <c r="A950" s="73"/>
      <c r="B950" s="73"/>
      <c r="C950" s="73"/>
      <c r="D950" s="73"/>
      <c r="E950" s="73"/>
      <c r="F950" s="74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5.75" customHeight="1">
      <c r="A951" s="73"/>
      <c r="B951" s="73"/>
      <c r="C951" s="73"/>
      <c r="D951" s="73"/>
      <c r="E951" s="73"/>
      <c r="F951" s="74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5.75" customHeight="1">
      <c r="A952" s="73"/>
      <c r="B952" s="73"/>
      <c r="C952" s="73"/>
      <c r="D952" s="73"/>
      <c r="E952" s="73"/>
      <c r="F952" s="74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5.75" customHeight="1">
      <c r="A953" s="73"/>
      <c r="B953" s="73"/>
      <c r="C953" s="73"/>
      <c r="D953" s="73"/>
      <c r="E953" s="73"/>
      <c r="F953" s="74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5.75" customHeight="1">
      <c r="A954" s="73"/>
      <c r="B954" s="73"/>
      <c r="C954" s="73"/>
      <c r="D954" s="73"/>
      <c r="E954" s="73"/>
      <c r="F954" s="74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5.75" customHeight="1">
      <c r="A955" s="73"/>
      <c r="B955" s="73"/>
      <c r="C955" s="73"/>
      <c r="D955" s="73"/>
      <c r="E955" s="73"/>
      <c r="F955" s="74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5.75" customHeight="1">
      <c r="A956" s="73"/>
      <c r="B956" s="73"/>
      <c r="C956" s="73"/>
      <c r="D956" s="73"/>
      <c r="E956" s="73"/>
      <c r="F956" s="74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5.75" customHeight="1">
      <c r="A957" s="73"/>
      <c r="B957" s="73"/>
      <c r="C957" s="73"/>
      <c r="D957" s="73"/>
      <c r="E957" s="73"/>
      <c r="F957" s="74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5.75" customHeight="1">
      <c r="A958" s="73"/>
      <c r="B958" s="73"/>
      <c r="C958" s="73"/>
      <c r="D958" s="73"/>
      <c r="E958" s="73"/>
      <c r="F958" s="74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5.75" customHeight="1">
      <c r="A959" s="73"/>
      <c r="B959" s="73"/>
      <c r="C959" s="73"/>
      <c r="D959" s="73"/>
      <c r="E959" s="73"/>
      <c r="F959" s="74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5.75" customHeight="1">
      <c r="A960" s="73"/>
      <c r="B960" s="73"/>
      <c r="C960" s="73"/>
      <c r="D960" s="73"/>
      <c r="E960" s="73"/>
      <c r="F960" s="74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5.75" customHeight="1">
      <c r="A961" s="73"/>
      <c r="B961" s="73"/>
      <c r="C961" s="73"/>
      <c r="D961" s="73"/>
      <c r="E961" s="73"/>
      <c r="F961" s="74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5.75" customHeight="1">
      <c r="A962" s="73"/>
      <c r="B962" s="73"/>
      <c r="C962" s="73"/>
      <c r="D962" s="73"/>
      <c r="E962" s="73"/>
      <c r="F962" s="74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5.75" customHeight="1">
      <c r="A963" s="73"/>
      <c r="B963" s="73"/>
      <c r="C963" s="73"/>
      <c r="D963" s="73"/>
      <c r="E963" s="73"/>
      <c r="F963" s="74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5.75" customHeight="1">
      <c r="A964" s="73"/>
      <c r="B964" s="73"/>
      <c r="C964" s="73"/>
      <c r="D964" s="73"/>
      <c r="E964" s="73"/>
      <c r="F964" s="74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5.75" customHeight="1">
      <c r="A965" s="73"/>
      <c r="B965" s="73"/>
      <c r="C965" s="73"/>
      <c r="D965" s="73"/>
      <c r="E965" s="73"/>
      <c r="F965" s="74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5.75" customHeight="1">
      <c r="A966" s="73"/>
      <c r="B966" s="73"/>
      <c r="C966" s="73"/>
      <c r="D966" s="73"/>
      <c r="E966" s="73"/>
      <c r="F966" s="74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5.75" customHeight="1">
      <c r="A967" s="73"/>
      <c r="B967" s="73"/>
      <c r="C967" s="73"/>
      <c r="D967" s="73"/>
      <c r="E967" s="73"/>
      <c r="F967" s="74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5.75" customHeight="1">
      <c r="A968" s="73"/>
      <c r="B968" s="73"/>
      <c r="C968" s="73"/>
      <c r="D968" s="73"/>
      <c r="E968" s="73"/>
      <c r="F968" s="74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5.75" customHeight="1">
      <c r="A969" s="73"/>
      <c r="B969" s="73"/>
      <c r="C969" s="73"/>
      <c r="D969" s="73"/>
      <c r="E969" s="73"/>
      <c r="F969" s="74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5.75" customHeight="1">
      <c r="A970" s="73"/>
      <c r="B970" s="73"/>
      <c r="C970" s="73"/>
      <c r="D970" s="73"/>
      <c r="E970" s="73"/>
      <c r="F970" s="74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5.75" customHeight="1">
      <c r="A971" s="73"/>
      <c r="B971" s="73"/>
      <c r="C971" s="73"/>
      <c r="D971" s="73"/>
      <c r="E971" s="73"/>
      <c r="F971" s="74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5.75" customHeight="1">
      <c r="A972" s="73"/>
      <c r="B972" s="73"/>
      <c r="C972" s="73"/>
      <c r="D972" s="73"/>
      <c r="E972" s="73"/>
      <c r="F972" s="74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5.75" customHeight="1">
      <c r="A973" s="73"/>
      <c r="B973" s="73"/>
      <c r="C973" s="73"/>
      <c r="D973" s="73"/>
      <c r="E973" s="73"/>
      <c r="F973" s="74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5.75" customHeight="1">
      <c r="A974" s="73"/>
      <c r="B974" s="73"/>
      <c r="C974" s="73"/>
      <c r="D974" s="73"/>
      <c r="E974" s="73"/>
      <c r="F974" s="74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5.75" customHeight="1">
      <c r="A975" s="73"/>
      <c r="B975" s="73"/>
      <c r="C975" s="73"/>
      <c r="D975" s="73"/>
      <c r="E975" s="73"/>
      <c r="F975" s="74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5.75" customHeight="1">
      <c r="A976" s="73"/>
      <c r="B976" s="73"/>
      <c r="C976" s="73"/>
      <c r="D976" s="73"/>
      <c r="E976" s="73"/>
      <c r="F976" s="74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5.75" customHeight="1">
      <c r="A977" s="73"/>
      <c r="B977" s="73"/>
      <c r="C977" s="73"/>
      <c r="D977" s="73"/>
      <c r="E977" s="73"/>
      <c r="F977" s="74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5.75" customHeight="1">
      <c r="A978" s="73"/>
      <c r="B978" s="73"/>
      <c r="C978" s="73"/>
      <c r="D978" s="73"/>
      <c r="E978" s="73"/>
      <c r="F978" s="74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5.75" customHeight="1">
      <c r="A979" s="73"/>
      <c r="B979" s="73"/>
      <c r="C979" s="73"/>
      <c r="D979" s="73"/>
      <c r="E979" s="73"/>
      <c r="F979" s="74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5.75" customHeight="1">
      <c r="A980" s="73"/>
      <c r="B980" s="73"/>
      <c r="C980" s="73"/>
      <c r="D980" s="73"/>
      <c r="E980" s="73"/>
      <c r="F980" s="74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5.75" customHeight="1">
      <c r="A981" s="73"/>
      <c r="B981" s="73"/>
      <c r="C981" s="73"/>
      <c r="D981" s="73"/>
      <c r="E981" s="73"/>
      <c r="F981" s="74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5.75" customHeight="1">
      <c r="A982" s="73"/>
      <c r="B982" s="73"/>
      <c r="C982" s="73"/>
      <c r="D982" s="73"/>
      <c r="E982" s="73"/>
      <c r="F982" s="74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5.75" customHeight="1">
      <c r="A983" s="73"/>
      <c r="B983" s="73"/>
      <c r="C983" s="73"/>
      <c r="D983" s="73"/>
      <c r="E983" s="73"/>
      <c r="F983" s="74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5.75" customHeight="1">
      <c r="A984" s="73"/>
      <c r="B984" s="73"/>
      <c r="C984" s="73"/>
      <c r="D984" s="73"/>
      <c r="E984" s="73"/>
      <c r="F984" s="74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5.75" customHeight="1">
      <c r="A985" s="73"/>
      <c r="B985" s="73"/>
      <c r="C985" s="73"/>
      <c r="D985" s="73"/>
      <c r="E985" s="73"/>
      <c r="F985" s="74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5.75" customHeight="1">
      <c r="A986" s="73"/>
      <c r="B986" s="73"/>
      <c r="C986" s="73"/>
      <c r="D986" s="73"/>
      <c r="E986" s="73"/>
      <c r="F986" s="74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5.75" customHeight="1">
      <c r="A987" s="73"/>
      <c r="B987" s="73"/>
      <c r="C987" s="73"/>
      <c r="D987" s="73"/>
      <c r="E987" s="73"/>
      <c r="F987" s="74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5.75" customHeight="1">
      <c r="A988" s="73"/>
      <c r="B988" s="73"/>
      <c r="C988" s="73"/>
      <c r="D988" s="73"/>
      <c r="E988" s="73"/>
      <c r="F988" s="74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5.75" customHeight="1">
      <c r="A989" s="73"/>
      <c r="B989" s="73"/>
      <c r="C989" s="73"/>
      <c r="D989" s="73"/>
      <c r="E989" s="73"/>
      <c r="F989" s="74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5.75" customHeight="1">
      <c r="A990" s="73"/>
      <c r="B990" s="73"/>
      <c r="C990" s="73"/>
      <c r="D990" s="73"/>
      <c r="E990" s="73"/>
      <c r="F990" s="74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5.75" customHeight="1">
      <c r="A991" s="73"/>
      <c r="B991" s="73"/>
      <c r="C991" s="73"/>
      <c r="D991" s="73"/>
      <c r="E991" s="73"/>
      <c r="F991" s="74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5.75" customHeight="1">
      <c r="A992" s="73"/>
      <c r="B992" s="73"/>
      <c r="C992" s="73"/>
      <c r="D992" s="73"/>
      <c r="E992" s="73"/>
      <c r="F992" s="74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5.75" customHeight="1">
      <c r="A993" s="73"/>
      <c r="B993" s="73"/>
      <c r="C993" s="73"/>
      <c r="D993" s="73"/>
      <c r="E993" s="73"/>
      <c r="F993" s="74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5.75" customHeight="1">
      <c r="A994" s="73"/>
      <c r="B994" s="73"/>
      <c r="C994" s="73"/>
      <c r="D994" s="73"/>
      <c r="E994" s="73"/>
      <c r="F994" s="74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5.75" customHeight="1">
      <c r="A995" s="73"/>
      <c r="B995" s="73"/>
      <c r="C995" s="73"/>
      <c r="D995" s="73"/>
      <c r="E995" s="73"/>
      <c r="F995" s="74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5.75" customHeight="1">
      <c r="A996" s="73"/>
      <c r="B996" s="73"/>
      <c r="C996" s="73"/>
      <c r="D996" s="73"/>
      <c r="E996" s="73"/>
      <c r="F996" s="74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5.75" customHeight="1">
      <c r="A997" s="73"/>
      <c r="B997" s="73"/>
      <c r="C997" s="73"/>
      <c r="D997" s="73"/>
      <c r="E997" s="73"/>
      <c r="F997" s="74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5.75" customHeight="1">
      <c r="A998" s="73"/>
      <c r="B998" s="73"/>
      <c r="C998" s="73"/>
      <c r="D998" s="73"/>
      <c r="E998" s="73"/>
      <c r="F998" s="74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5.75" customHeight="1">
      <c r="A999" s="73"/>
      <c r="B999" s="73"/>
      <c r="C999" s="73"/>
      <c r="D999" s="73"/>
      <c r="E999" s="73"/>
      <c r="F999" s="74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5.75" customHeight="1">
      <c r="A1000" s="73"/>
      <c r="B1000" s="73"/>
      <c r="C1000" s="73"/>
      <c r="D1000" s="73"/>
      <c r="E1000" s="73"/>
      <c r="F1000" s="74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235">
    <mergeCell ref="A130:D130"/>
    <mergeCell ref="B163:D167"/>
    <mergeCell ref="B168:D172"/>
    <mergeCell ref="A173:A177"/>
    <mergeCell ref="B173:D177"/>
    <mergeCell ref="B93:D97"/>
    <mergeCell ref="A93:A97"/>
    <mergeCell ref="A98:A102"/>
    <mergeCell ref="A103:A107"/>
    <mergeCell ref="A108:A112"/>
    <mergeCell ref="A113:A117"/>
    <mergeCell ref="A118:A122"/>
    <mergeCell ref="A123:A127"/>
    <mergeCell ref="B98:D102"/>
    <mergeCell ref="B103:D107"/>
    <mergeCell ref="B108:D112"/>
    <mergeCell ref="B113:D117"/>
    <mergeCell ref="B118:D122"/>
    <mergeCell ref="B123:D127"/>
    <mergeCell ref="A151:A155"/>
    <mergeCell ref="A156:A160"/>
    <mergeCell ref="A163:A167"/>
    <mergeCell ref="A168:A172"/>
    <mergeCell ref="B131:D135"/>
    <mergeCell ref="A78:A82"/>
    <mergeCell ref="A83:A87"/>
    <mergeCell ref="A88:A92"/>
    <mergeCell ref="B60:D64"/>
    <mergeCell ref="B68:D72"/>
    <mergeCell ref="B73:D77"/>
    <mergeCell ref="B78:D82"/>
    <mergeCell ref="B83:D87"/>
    <mergeCell ref="B88:D92"/>
    <mergeCell ref="A45:A49"/>
    <mergeCell ref="B45:D49"/>
    <mergeCell ref="A50:A54"/>
    <mergeCell ref="B50:D54"/>
    <mergeCell ref="B55:D59"/>
    <mergeCell ref="A55:A59"/>
    <mergeCell ref="A60:A64"/>
    <mergeCell ref="A68:A72"/>
    <mergeCell ref="A73:A77"/>
    <mergeCell ref="A22:A26"/>
    <mergeCell ref="B22:D26"/>
    <mergeCell ref="A27:A31"/>
    <mergeCell ref="B27:D31"/>
    <mergeCell ref="A32:A36"/>
    <mergeCell ref="B32:D36"/>
    <mergeCell ref="A37:A41"/>
    <mergeCell ref="B37:D41"/>
    <mergeCell ref="A44:D44"/>
    <mergeCell ref="B151:D155"/>
    <mergeCell ref="B156:D160"/>
    <mergeCell ref="A162:D162"/>
    <mergeCell ref="G142:I142"/>
    <mergeCell ref="G143:I143"/>
    <mergeCell ref="G144:I144"/>
    <mergeCell ref="G145:I145"/>
    <mergeCell ref="G146:I146"/>
    <mergeCell ref="G147:I147"/>
    <mergeCell ref="G148:I148"/>
    <mergeCell ref="G152:I152"/>
    <mergeCell ref="G153:I153"/>
    <mergeCell ref="G154:I154"/>
    <mergeCell ref="G155:I155"/>
    <mergeCell ref="G156:I156"/>
    <mergeCell ref="G157:I157"/>
    <mergeCell ref="G158:I158"/>
    <mergeCell ref="G159:I159"/>
    <mergeCell ref="G160:I160"/>
    <mergeCell ref="A131:A135"/>
    <mergeCell ref="A136:A140"/>
    <mergeCell ref="A141:A145"/>
    <mergeCell ref="A146:A150"/>
    <mergeCell ref="G133:I133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B136:D140"/>
    <mergeCell ref="B141:D145"/>
    <mergeCell ref="B146:D150"/>
    <mergeCell ref="G121:I121"/>
    <mergeCell ref="G122:I122"/>
    <mergeCell ref="G123:I123"/>
    <mergeCell ref="G124:I124"/>
    <mergeCell ref="G125:I125"/>
    <mergeCell ref="G126:I126"/>
    <mergeCell ref="G127:I127"/>
    <mergeCell ref="G131:I131"/>
    <mergeCell ref="G132:I132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20:I120"/>
    <mergeCell ref="G163:I163"/>
    <mergeCell ref="G164:I164"/>
    <mergeCell ref="G172:I172"/>
    <mergeCell ref="G173:I173"/>
    <mergeCell ref="G174:I174"/>
    <mergeCell ref="G175:I175"/>
    <mergeCell ref="G176:I176"/>
    <mergeCell ref="G177:I177"/>
    <mergeCell ref="G165:I165"/>
    <mergeCell ref="G166:I166"/>
    <mergeCell ref="G167:I167"/>
    <mergeCell ref="G168:I168"/>
    <mergeCell ref="G169:I169"/>
    <mergeCell ref="G170:I170"/>
    <mergeCell ref="G171:I171"/>
    <mergeCell ref="G91:I91"/>
    <mergeCell ref="G92:I92"/>
    <mergeCell ref="G93:I93"/>
    <mergeCell ref="G94:I94"/>
    <mergeCell ref="G95:I95"/>
    <mergeCell ref="G96:I96"/>
    <mergeCell ref="G149:I149"/>
    <mergeCell ref="G150:I150"/>
    <mergeCell ref="G151:I151"/>
    <mergeCell ref="G97:I97"/>
    <mergeCell ref="G98:I98"/>
    <mergeCell ref="G99:I99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82:I82"/>
    <mergeCell ref="G83:I83"/>
    <mergeCell ref="G84:I84"/>
    <mergeCell ref="G85:I85"/>
    <mergeCell ref="G86:I86"/>
    <mergeCell ref="G87:I87"/>
    <mergeCell ref="G88:I88"/>
    <mergeCell ref="G89:I89"/>
    <mergeCell ref="G90:I90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61:I61"/>
    <mergeCell ref="G62:I62"/>
    <mergeCell ref="G63:I63"/>
    <mergeCell ref="G64:I64"/>
    <mergeCell ref="G68:I68"/>
    <mergeCell ref="G69:I69"/>
    <mergeCell ref="G70:I70"/>
    <mergeCell ref="G71:I71"/>
    <mergeCell ref="G72:I72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40:I40"/>
    <mergeCell ref="G41:I41"/>
    <mergeCell ref="G45:I45"/>
    <mergeCell ref="G46:I46"/>
    <mergeCell ref="G47:I47"/>
    <mergeCell ref="G48:I48"/>
    <mergeCell ref="G49:I49"/>
    <mergeCell ref="G50:I50"/>
    <mergeCell ref="G51:I51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A17:A21"/>
    <mergeCell ref="B17:D21"/>
    <mergeCell ref="G14:I14"/>
    <mergeCell ref="G15:I15"/>
    <mergeCell ref="G16:I16"/>
    <mergeCell ref="G17:I17"/>
    <mergeCell ref="G18:I18"/>
    <mergeCell ref="G19:I19"/>
    <mergeCell ref="G20:I20"/>
    <mergeCell ref="G21:I21"/>
    <mergeCell ref="G9:I9"/>
    <mergeCell ref="G10:I10"/>
    <mergeCell ref="G11:I11"/>
    <mergeCell ref="G12:I12"/>
    <mergeCell ref="G13:I13"/>
    <mergeCell ref="A2:A6"/>
    <mergeCell ref="A7:A11"/>
    <mergeCell ref="B7:D11"/>
    <mergeCell ref="A12:A16"/>
    <mergeCell ref="B12:D16"/>
    <mergeCell ref="A1:D1"/>
    <mergeCell ref="B2:D6"/>
    <mergeCell ref="G2:I2"/>
    <mergeCell ref="G3:I3"/>
    <mergeCell ref="G4:I4"/>
    <mergeCell ref="G5:I5"/>
    <mergeCell ref="G6:I6"/>
    <mergeCell ref="G7:I7"/>
    <mergeCell ref="G8:I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PDAC01</vt:lpstr>
      <vt:lpstr>PVIE02</vt:lpstr>
      <vt:lpstr>PADF05</vt:lpstr>
      <vt:lpstr>PADF01</vt:lpstr>
      <vt:lpstr>PADF02</vt:lpstr>
      <vt:lpstr>PADF07</vt:lpstr>
      <vt:lpstr>Resultado_Evaluación</vt:lpstr>
      <vt:lpstr>PADF12</vt:lpstr>
      <vt:lpstr>Hoja3</vt:lpstr>
      <vt:lpstr>Hoja1</vt:lpstr>
      <vt:lpstr>PADF01!Área_de_impresión</vt:lpstr>
      <vt:lpstr>PADF02!Área_de_impresión</vt:lpstr>
      <vt:lpstr>PADF05!Área_de_impresión</vt:lpstr>
      <vt:lpstr>PADF07!Área_de_impresión</vt:lpstr>
      <vt:lpstr>PDAC01!Área_de_impresión</vt:lpstr>
      <vt:lpstr>PVIE02!Área_de_impresión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hp</cp:lastModifiedBy>
  <cp:lastPrinted>2024-11-20T21:32:11Z</cp:lastPrinted>
  <dcterms:created xsi:type="dcterms:W3CDTF">2017-02-21T18:36:51Z</dcterms:created>
  <dcterms:modified xsi:type="dcterms:W3CDTF">2025-01-23T15:12:51Z</dcterms:modified>
</cp:coreProperties>
</file>